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rancesca.facchini\Desktop\"/>
    </mc:Choice>
  </mc:AlternateContent>
  <xr:revisionPtr revIDLastSave="0" documentId="13_ncr:1_{449F25E6-AC18-48FF-A899-3E6528709E99}" xr6:coauthVersionLast="47" xr6:coauthVersionMax="47" xr10:uidLastSave="{00000000-0000-0000-0000-000000000000}"/>
  <bookViews>
    <workbookView xWindow="4680" yWindow="1140" windowWidth="28800" windowHeight="19740" xr2:uid="{00000000-000D-0000-FFFF-FFFF00000000}"/>
  </bookViews>
  <sheets>
    <sheet name="ANGEBOT" sheetId="7" r:id="rId1"/>
    <sheet name="Aufmaß" sheetId="1" r:id="rId2"/>
    <sheet name="Pauschal" sheetId="3" r:id="rId3"/>
    <sheet name="Sicherheitsmaßnahmen" sheetId="8" r:id="rId4"/>
    <sheet name="Kosten für Arbeitskräfte" sheetId="9" r:id="rId5"/>
    <sheet name="Comuni" sheetId="4" state="hidden" r:id="rId6"/>
  </sheets>
  <externalReferences>
    <externalReference r:id="rId7"/>
  </externalReferences>
  <definedNames>
    <definedName name="codice" localSheetId="4">#REF!</definedName>
    <definedName name="codice">#REF!</definedName>
    <definedName name="Comuni" localSheetId="4">[1]Comuni!$A$2:$A$118</definedName>
    <definedName name="Comuni">Comuni!$A$2:$A$118</definedName>
    <definedName name="dislocazione">Comuni!$F$4:$F$9</definedName>
    <definedName name="Gemeinden">Comuni!$B$2:$B$118</definedName>
    <definedName name="Verlegung" localSheetId="4">[1]Comuni!$G$4:$G$9</definedName>
    <definedName name="Verlegung">Comuni!$G$4:$G$9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9" l="1"/>
  <c r="I16" i="3"/>
  <c r="H16" i="3"/>
  <c r="I16" i="1"/>
  <c r="H16" i="1"/>
  <c r="E38" i="7" l="1"/>
  <c r="H6" i="8"/>
  <c r="E39" i="7" s="1"/>
  <c r="H6" i="3"/>
  <c r="H6" i="1"/>
  <c r="E35" i="7" s="1"/>
  <c r="H7" i="1"/>
  <c r="H8" i="3"/>
  <c r="H7" i="3" l="1"/>
  <c r="E36" i="7"/>
  <c r="E37" i="7" s="1"/>
  <c r="E40" i="7" s="1"/>
  <c r="C17" i="9"/>
  <c r="C16" i="9"/>
  <c r="C15" i="9"/>
  <c r="C14" i="9"/>
  <c r="C13" i="9"/>
  <c r="C12" i="9"/>
  <c r="H215" i="8"/>
  <c r="I922" i="1"/>
  <c r="H922" i="1"/>
  <c r="I921" i="1"/>
  <c r="H921" i="1"/>
  <c r="I920" i="1"/>
  <c r="H920" i="1"/>
  <c r="I919" i="1"/>
  <c r="H919" i="1"/>
  <c r="I918" i="1"/>
  <c r="H918" i="1"/>
  <c r="I917" i="1"/>
  <c r="H917" i="1"/>
  <c r="I916" i="1"/>
  <c r="H916" i="1"/>
  <c r="I915" i="1"/>
  <c r="H915" i="1"/>
  <c r="I914" i="1"/>
  <c r="H914" i="1"/>
  <c r="I913" i="1"/>
  <c r="H913" i="1"/>
  <c r="I912" i="1"/>
  <c r="H912" i="1"/>
  <c r="I911" i="1"/>
  <c r="H911" i="1"/>
  <c r="I910" i="1"/>
  <c r="H910" i="1"/>
  <c r="I909" i="1"/>
  <c r="H909" i="1"/>
  <c r="I908" i="1"/>
  <c r="H908" i="1"/>
  <c r="I907" i="1"/>
  <c r="H907" i="1"/>
  <c r="I906" i="1"/>
  <c r="H906" i="1"/>
  <c r="I905" i="1"/>
  <c r="H905" i="1"/>
  <c r="I904" i="1"/>
  <c r="H904" i="1"/>
  <c r="I903" i="1"/>
  <c r="H903" i="1"/>
  <c r="I902" i="1"/>
  <c r="H902" i="1"/>
  <c r="I901" i="1"/>
  <c r="H901" i="1"/>
  <c r="I900" i="1"/>
  <c r="H900" i="1"/>
  <c r="I899" i="1"/>
  <c r="H899" i="1"/>
  <c r="I898" i="1"/>
  <c r="H898" i="1"/>
  <c r="I897" i="1"/>
  <c r="H897" i="1"/>
  <c r="I896" i="1"/>
  <c r="H896" i="1"/>
  <c r="I895" i="1"/>
  <c r="H895" i="1"/>
  <c r="I894" i="1"/>
  <c r="H894" i="1"/>
  <c r="I893" i="1"/>
  <c r="H893" i="1"/>
  <c r="I892" i="1"/>
  <c r="H892" i="1"/>
  <c r="I891" i="1"/>
  <c r="H891" i="1"/>
  <c r="I890" i="1"/>
  <c r="H890" i="1"/>
  <c r="I889" i="1"/>
  <c r="H889" i="1"/>
  <c r="I888" i="1"/>
  <c r="H888" i="1"/>
  <c r="I887" i="1"/>
  <c r="H887" i="1"/>
  <c r="I886" i="1"/>
  <c r="H886" i="1"/>
  <c r="I885" i="1"/>
  <c r="H885" i="1"/>
  <c r="I884" i="1"/>
  <c r="H884" i="1"/>
  <c r="I883" i="1"/>
  <c r="H883" i="1"/>
  <c r="I882" i="1"/>
  <c r="H882" i="1"/>
  <c r="I881" i="1"/>
  <c r="H881" i="1"/>
  <c r="I880" i="1"/>
  <c r="H880" i="1"/>
  <c r="I879" i="1"/>
  <c r="H879" i="1"/>
  <c r="I878" i="1"/>
  <c r="H878" i="1"/>
  <c r="I877" i="1"/>
  <c r="H877" i="1"/>
  <c r="I876" i="1"/>
  <c r="H876" i="1"/>
  <c r="I875" i="1"/>
  <c r="H875" i="1"/>
  <c r="I874" i="1"/>
  <c r="H874" i="1"/>
  <c r="I873" i="1"/>
  <c r="H873" i="1"/>
  <c r="I872" i="1"/>
  <c r="H872" i="1"/>
  <c r="I871" i="1"/>
  <c r="H871" i="1"/>
  <c r="I870" i="1"/>
  <c r="H870" i="1"/>
  <c r="I869" i="1"/>
  <c r="H869" i="1"/>
  <c r="I868" i="1"/>
  <c r="H868" i="1"/>
  <c r="I867" i="1"/>
  <c r="H867" i="1"/>
  <c r="I866" i="1"/>
  <c r="H866" i="1"/>
  <c r="I865" i="1"/>
  <c r="H865" i="1"/>
  <c r="I864" i="1"/>
  <c r="H864" i="1"/>
  <c r="I863" i="1"/>
  <c r="H863" i="1"/>
  <c r="I862" i="1"/>
  <c r="H862" i="1"/>
  <c r="I861" i="1"/>
  <c r="H861" i="1"/>
  <c r="I860" i="1"/>
  <c r="H860" i="1"/>
  <c r="I859" i="1"/>
  <c r="H859" i="1"/>
  <c r="I858" i="1"/>
  <c r="H858" i="1"/>
  <c r="I857" i="1"/>
  <c r="H857" i="1"/>
  <c r="I856" i="1"/>
  <c r="H856" i="1"/>
  <c r="I855" i="1"/>
  <c r="H855" i="1"/>
  <c r="I854" i="1"/>
  <c r="H854" i="1"/>
  <c r="I853" i="1"/>
  <c r="H853" i="1"/>
  <c r="I852" i="1"/>
  <c r="H852" i="1"/>
  <c r="I851" i="1"/>
  <c r="H851" i="1"/>
  <c r="I850" i="1"/>
  <c r="H850" i="1"/>
  <c r="I849" i="1"/>
  <c r="H849" i="1"/>
  <c r="I848" i="1"/>
  <c r="H848" i="1"/>
  <c r="I847" i="1"/>
  <c r="H847" i="1"/>
  <c r="I846" i="1"/>
  <c r="H846" i="1"/>
  <c r="I845" i="1"/>
  <c r="H845" i="1"/>
  <c r="I844" i="1"/>
  <c r="H844" i="1"/>
  <c r="I843" i="1"/>
  <c r="H843" i="1"/>
  <c r="I842" i="1"/>
  <c r="H842" i="1"/>
  <c r="I841" i="1"/>
  <c r="H841" i="1"/>
  <c r="I840" i="1"/>
  <c r="H840" i="1"/>
  <c r="I839" i="1"/>
  <c r="H839" i="1"/>
  <c r="I838" i="1"/>
  <c r="H838" i="1"/>
  <c r="I837" i="1"/>
  <c r="H837" i="1"/>
  <c r="I836" i="1"/>
  <c r="H836" i="1"/>
  <c r="I835" i="1"/>
  <c r="H835" i="1"/>
  <c r="I834" i="1"/>
  <c r="H834" i="1"/>
  <c r="I833" i="1"/>
  <c r="H833" i="1"/>
  <c r="I832" i="1"/>
  <c r="H832" i="1"/>
  <c r="I831" i="1"/>
  <c r="H831" i="1"/>
  <c r="I830" i="1"/>
  <c r="H830" i="1"/>
  <c r="I829" i="1"/>
  <c r="H829" i="1"/>
  <c r="I828" i="1"/>
  <c r="H828" i="1"/>
  <c r="I827" i="1"/>
  <c r="H827" i="1"/>
  <c r="I826" i="1"/>
  <c r="H826" i="1"/>
  <c r="I825" i="1"/>
  <c r="H825" i="1"/>
  <c r="I824" i="1"/>
  <c r="H824" i="1"/>
  <c r="I823" i="1"/>
  <c r="H823" i="1"/>
  <c r="I822" i="1"/>
  <c r="H822" i="1"/>
  <c r="I821" i="1"/>
  <c r="H821" i="1"/>
  <c r="I820" i="1"/>
  <c r="H820" i="1"/>
  <c r="I819" i="1"/>
  <c r="H819" i="1"/>
  <c r="I818" i="1"/>
  <c r="H818" i="1"/>
  <c r="I817" i="1"/>
  <c r="H817" i="1"/>
  <c r="I816" i="1"/>
  <c r="H816" i="1"/>
  <c r="I815" i="1"/>
  <c r="H815" i="1"/>
  <c r="I814" i="1"/>
  <c r="H814" i="1"/>
  <c r="I813" i="1"/>
  <c r="H813" i="1"/>
  <c r="I812" i="1"/>
  <c r="H812" i="1"/>
  <c r="I811" i="1"/>
  <c r="H811" i="1"/>
  <c r="I810" i="1"/>
  <c r="H810" i="1"/>
  <c r="I809" i="1"/>
  <c r="H809" i="1"/>
  <c r="I808" i="1"/>
  <c r="H808" i="1"/>
  <c r="I807" i="1"/>
  <c r="H807" i="1"/>
  <c r="I806" i="1"/>
  <c r="H806" i="1"/>
  <c r="I805" i="1"/>
  <c r="H805" i="1"/>
  <c r="I804" i="1"/>
  <c r="H804" i="1"/>
  <c r="I803" i="1"/>
  <c r="H803" i="1"/>
  <c r="I802" i="1"/>
  <c r="H802" i="1"/>
  <c r="I801" i="1"/>
  <c r="H801" i="1"/>
  <c r="I800" i="1"/>
  <c r="H800" i="1"/>
  <c r="I799" i="1"/>
  <c r="H799" i="1"/>
  <c r="I798" i="1"/>
  <c r="H798" i="1"/>
  <c r="I797" i="1"/>
  <c r="H797" i="1"/>
  <c r="I796" i="1"/>
  <c r="H796" i="1"/>
  <c r="I795" i="1"/>
  <c r="H795" i="1"/>
  <c r="I794" i="1"/>
  <c r="H794" i="1"/>
  <c r="I793" i="1"/>
  <c r="H793" i="1"/>
  <c r="I792" i="1"/>
  <c r="H792" i="1"/>
  <c r="I791" i="1"/>
  <c r="H791" i="1"/>
  <c r="I790" i="1"/>
  <c r="H790" i="1"/>
  <c r="I789" i="1"/>
  <c r="H789" i="1"/>
  <c r="I788" i="1"/>
  <c r="H788" i="1"/>
  <c r="I787" i="1"/>
  <c r="H787" i="1"/>
  <c r="I786" i="1"/>
  <c r="H786" i="1"/>
  <c r="I785" i="1"/>
  <c r="H785" i="1"/>
  <c r="I784" i="1"/>
  <c r="H784" i="1"/>
  <c r="I783" i="1"/>
  <c r="H783" i="1"/>
  <c r="I782" i="1"/>
  <c r="H782" i="1"/>
  <c r="I781" i="1"/>
  <c r="H781" i="1"/>
  <c r="I780" i="1"/>
  <c r="H780" i="1"/>
  <c r="I779" i="1"/>
  <c r="H779" i="1"/>
  <c r="I778" i="1"/>
  <c r="H778" i="1"/>
  <c r="I777" i="1"/>
  <c r="H777" i="1"/>
  <c r="I776" i="1"/>
  <c r="H776" i="1"/>
  <c r="I775" i="1"/>
  <c r="H775" i="1"/>
  <c r="I774" i="1"/>
  <c r="H774" i="1"/>
  <c r="I773" i="1"/>
  <c r="H773" i="1"/>
  <c r="I772" i="1"/>
  <c r="H772" i="1"/>
  <c r="I771" i="1"/>
  <c r="H771" i="1"/>
  <c r="I770" i="1"/>
  <c r="H770" i="1"/>
  <c r="I769" i="1"/>
  <c r="H769" i="1"/>
  <c r="I768" i="1"/>
  <c r="H768" i="1"/>
  <c r="I767" i="1"/>
  <c r="H767" i="1"/>
  <c r="I766" i="1"/>
  <c r="H766" i="1"/>
  <c r="I765" i="1"/>
  <c r="H765" i="1"/>
  <c r="I764" i="1"/>
  <c r="H764" i="1"/>
  <c r="I763" i="1"/>
  <c r="H763" i="1"/>
  <c r="I762" i="1"/>
  <c r="H762" i="1"/>
  <c r="I761" i="1"/>
  <c r="H761" i="1"/>
  <c r="I760" i="1"/>
  <c r="H760" i="1"/>
  <c r="I759" i="1"/>
  <c r="H759" i="1"/>
  <c r="I758" i="1"/>
  <c r="H758" i="1"/>
  <c r="I757" i="1"/>
  <c r="H757" i="1"/>
  <c r="I756" i="1"/>
  <c r="H756" i="1"/>
  <c r="I755" i="1"/>
  <c r="H755" i="1"/>
  <c r="I754" i="1"/>
  <c r="H754" i="1"/>
  <c r="I753" i="1"/>
  <c r="H753" i="1"/>
  <c r="I752" i="1"/>
  <c r="H752" i="1"/>
  <c r="I751" i="1"/>
  <c r="H751" i="1"/>
  <c r="I750" i="1"/>
  <c r="H750" i="1"/>
  <c r="I749" i="1"/>
  <c r="H749" i="1"/>
  <c r="I748" i="1"/>
  <c r="H748" i="1"/>
  <c r="I747" i="1"/>
  <c r="H747" i="1"/>
  <c r="I746" i="1"/>
  <c r="H746" i="1"/>
  <c r="I745" i="1"/>
  <c r="H745" i="1"/>
  <c r="I744" i="1"/>
  <c r="H744" i="1"/>
  <c r="I743" i="1"/>
  <c r="H743" i="1"/>
  <c r="I742" i="1"/>
  <c r="H742" i="1"/>
  <c r="I741" i="1"/>
  <c r="H741" i="1"/>
  <c r="I740" i="1"/>
  <c r="H740" i="1"/>
  <c r="I739" i="1"/>
  <c r="H739" i="1"/>
  <c r="I738" i="1"/>
  <c r="H738" i="1"/>
  <c r="I737" i="1"/>
  <c r="H737" i="1"/>
  <c r="I736" i="1"/>
  <c r="H736" i="1"/>
  <c r="I735" i="1"/>
  <c r="H735" i="1"/>
  <c r="I734" i="1"/>
  <c r="H734" i="1"/>
  <c r="I733" i="1"/>
  <c r="H733" i="1"/>
  <c r="I732" i="1"/>
  <c r="H732" i="1"/>
  <c r="I731" i="1"/>
  <c r="H731" i="1"/>
  <c r="I730" i="1"/>
  <c r="H730" i="1"/>
  <c r="I729" i="1"/>
  <c r="H729" i="1"/>
  <c r="I728" i="1"/>
  <c r="H728" i="1"/>
  <c r="I727" i="1"/>
  <c r="H727" i="1"/>
  <c r="I726" i="1"/>
  <c r="H726" i="1"/>
  <c r="I725" i="1"/>
  <c r="H725" i="1"/>
  <c r="I724" i="1"/>
  <c r="H724" i="1"/>
  <c r="I723" i="1"/>
  <c r="H723" i="1"/>
  <c r="I722" i="1"/>
  <c r="H722" i="1"/>
  <c r="I721" i="1"/>
  <c r="H721" i="1"/>
  <c r="I720" i="1"/>
  <c r="H720" i="1"/>
  <c r="I719" i="1"/>
  <c r="H719" i="1"/>
  <c r="I718" i="1"/>
  <c r="H718" i="1"/>
  <c r="I717" i="1"/>
  <c r="H717" i="1"/>
  <c r="I716" i="1"/>
  <c r="H716" i="1"/>
  <c r="I715" i="1"/>
  <c r="H715" i="1"/>
  <c r="I714" i="1"/>
  <c r="H714" i="1"/>
  <c r="I713" i="1"/>
  <c r="H713" i="1"/>
  <c r="I712" i="1"/>
  <c r="H712" i="1"/>
  <c r="I711" i="1"/>
  <c r="H711" i="1"/>
  <c r="I710" i="1"/>
  <c r="H710" i="1"/>
  <c r="I709" i="1"/>
  <c r="H709" i="1"/>
  <c r="I708" i="1"/>
  <c r="H708" i="1"/>
  <c r="I707" i="1"/>
  <c r="H707" i="1"/>
  <c r="I706" i="1"/>
  <c r="H706" i="1"/>
  <c r="I705" i="1"/>
  <c r="H705" i="1"/>
  <c r="I704" i="1"/>
  <c r="H704" i="1"/>
  <c r="I703" i="1"/>
  <c r="H703" i="1"/>
  <c r="I702" i="1"/>
  <c r="H702" i="1"/>
  <c r="I701" i="1"/>
  <c r="H701" i="1"/>
  <c r="I700" i="1"/>
  <c r="H700" i="1"/>
  <c r="I699" i="1"/>
  <c r="H699" i="1"/>
  <c r="I698" i="1"/>
  <c r="H698" i="1"/>
  <c r="I697" i="1"/>
  <c r="H697" i="1"/>
  <c r="I696" i="1"/>
  <c r="H696" i="1"/>
  <c r="I695" i="1"/>
  <c r="H695" i="1"/>
  <c r="I694" i="1"/>
  <c r="H694" i="1"/>
  <c r="I693" i="1"/>
  <c r="H693" i="1"/>
  <c r="I692" i="1"/>
  <c r="H692" i="1"/>
  <c r="I691" i="1"/>
  <c r="H691" i="1"/>
  <c r="I690" i="1"/>
  <c r="H690" i="1"/>
  <c r="I689" i="1"/>
  <c r="H689" i="1"/>
  <c r="I688" i="1"/>
  <c r="H688" i="1"/>
  <c r="I687" i="1"/>
  <c r="H687" i="1"/>
  <c r="I686" i="1"/>
  <c r="H686" i="1"/>
  <c r="I685" i="1"/>
  <c r="H685" i="1"/>
  <c r="I684" i="1"/>
  <c r="H684" i="1"/>
  <c r="I683" i="1"/>
  <c r="H683" i="1"/>
  <c r="I682" i="1"/>
  <c r="H682" i="1"/>
  <c r="I681" i="1"/>
  <c r="H681" i="1"/>
  <c r="I680" i="1"/>
  <c r="H680" i="1"/>
  <c r="I679" i="1"/>
  <c r="H679" i="1"/>
  <c r="I678" i="1"/>
  <c r="H678" i="1"/>
  <c r="I677" i="1"/>
  <c r="H677" i="1"/>
  <c r="I676" i="1"/>
  <c r="H676" i="1"/>
  <c r="I675" i="1"/>
  <c r="H675" i="1"/>
  <c r="I674" i="1"/>
  <c r="H674" i="1"/>
  <c r="I673" i="1"/>
  <c r="H673" i="1"/>
  <c r="I672" i="1"/>
  <c r="H672" i="1"/>
  <c r="I671" i="1"/>
  <c r="H671" i="1"/>
  <c r="I670" i="1"/>
  <c r="H670" i="1"/>
  <c r="I669" i="1"/>
  <c r="H669" i="1"/>
  <c r="I668" i="1"/>
  <c r="H668" i="1"/>
  <c r="I667" i="1"/>
  <c r="H667" i="1"/>
  <c r="I666" i="1"/>
  <c r="H666" i="1"/>
  <c r="I665" i="1"/>
  <c r="H665" i="1"/>
  <c r="I664" i="1"/>
  <c r="H664" i="1"/>
  <c r="I663" i="1"/>
  <c r="H663" i="1"/>
  <c r="I662" i="1"/>
  <c r="H662" i="1"/>
  <c r="I661" i="1"/>
  <c r="H661" i="1"/>
  <c r="I660" i="1"/>
  <c r="H660" i="1"/>
  <c r="I659" i="1"/>
  <c r="H659" i="1"/>
  <c r="I658" i="1"/>
  <c r="H658" i="1"/>
  <c r="I657" i="1"/>
  <c r="H657" i="1"/>
  <c r="I656" i="1"/>
  <c r="H656" i="1"/>
  <c r="I655" i="1"/>
  <c r="H655" i="1"/>
  <c r="I654" i="1"/>
  <c r="H654" i="1"/>
  <c r="I653" i="1"/>
  <c r="H653" i="1"/>
  <c r="I652" i="1"/>
  <c r="H652" i="1"/>
  <c r="I651" i="1"/>
  <c r="H651" i="1"/>
  <c r="I650" i="1"/>
  <c r="H650" i="1"/>
  <c r="I649" i="1"/>
  <c r="H649" i="1"/>
  <c r="I648" i="1"/>
  <c r="H648" i="1"/>
  <c r="I647" i="1"/>
  <c r="H647" i="1"/>
  <c r="I646" i="1"/>
  <c r="H646" i="1"/>
  <c r="I645" i="1"/>
  <c r="H645" i="1"/>
  <c r="I644" i="1"/>
  <c r="H644" i="1"/>
  <c r="I643" i="1"/>
  <c r="H643" i="1"/>
  <c r="I642" i="1"/>
  <c r="H642" i="1"/>
  <c r="I641" i="1"/>
  <c r="H641" i="1"/>
  <c r="I640" i="1"/>
  <c r="H640" i="1"/>
  <c r="I639" i="1"/>
  <c r="H639" i="1"/>
  <c r="I638" i="1"/>
  <c r="H638" i="1"/>
  <c r="I637" i="1"/>
  <c r="H637" i="1"/>
  <c r="I636" i="1"/>
  <c r="H636" i="1"/>
  <c r="I635" i="1"/>
  <c r="H635" i="1"/>
  <c r="I634" i="1"/>
  <c r="H634" i="1"/>
  <c r="I633" i="1"/>
  <c r="H633" i="1"/>
  <c r="I632" i="1"/>
  <c r="H632" i="1"/>
  <c r="I631" i="1"/>
  <c r="H631" i="1"/>
  <c r="I630" i="1"/>
  <c r="H630" i="1"/>
  <c r="I629" i="1"/>
  <c r="H629" i="1"/>
  <c r="I628" i="1"/>
  <c r="H628" i="1"/>
  <c r="I627" i="1"/>
  <c r="H627" i="1"/>
  <c r="I626" i="1"/>
  <c r="H626" i="1"/>
  <c r="I625" i="1"/>
  <c r="H625" i="1"/>
  <c r="I624" i="1"/>
  <c r="H624" i="1"/>
  <c r="I623" i="1"/>
  <c r="H623" i="1"/>
  <c r="I622" i="1"/>
  <c r="H622" i="1"/>
  <c r="I621" i="1"/>
  <c r="H621" i="1"/>
  <c r="I620" i="1"/>
  <c r="H620" i="1"/>
  <c r="I619" i="1"/>
  <c r="H619" i="1"/>
  <c r="I618" i="1"/>
  <c r="H618" i="1"/>
  <c r="I617" i="1"/>
  <c r="H617" i="1"/>
  <c r="I616" i="1"/>
  <c r="H616" i="1"/>
  <c r="I615" i="1"/>
  <c r="H615" i="1"/>
  <c r="I614" i="1"/>
  <c r="H614" i="1"/>
  <c r="I613" i="1"/>
  <c r="H613" i="1"/>
  <c r="I612" i="1"/>
  <c r="H612" i="1"/>
  <c r="I611" i="1"/>
  <c r="H611" i="1"/>
  <c r="I610" i="1"/>
  <c r="H610" i="1"/>
  <c r="I609" i="1"/>
  <c r="H609" i="1"/>
  <c r="I608" i="1"/>
  <c r="H608" i="1"/>
  <c r="I607" i="1"/>
  <c r="H607" i="1"/>
  <c r="I606" i="1"/>
  <c r="H606" i="1"/>
  <c r="I605" i="1"/>
  <c r="H605" i="1"/>
  <c r="I604" i="1"/>
  <c r="H604" i="1"/>
  <c r="I603" i="1"/>
  <c r="H603" i="1"/>
  <c r="I602" i="1"/>
  <c r="H602" i="1"/>
  <c r="I601" i="1"/>
  <c r="H601" i="1"/>
  <c r="I600" i="1"/>
  <c r="H600" i="1"/>
  <c r="I599" i="1"/>
  <c r="H599" i="1"/>
  <c r="I598" i="1"/>
  <c r="H598" i="1"/>
  <c r="I597" i="1"/>
  <c r="H597" i="1"/>
  <c r="I596" i="1"/>
  <c r="H596" i="1"/>
  <c r="I595" i="1"/>
  <c r="H595" i="1"/>
  <c r="I594" i="1"/>
  <c r="H594" i="1"/>
  <c r="I593" i="1"/>
  <c r="H593" i="1"/>
  <c r="I592" i="1"/>
  <c r="H592" i="1"/>
  <c r="I591" i="1"/>
  <c r="H591" i="1"/>
  <c r="I590" i="1"/>
  <c r="H590" i="1"/>
  <c r="I589" i="1"/>
  <c r="H589" i="1"/>
  <c r="I588" i="1"/>
  <c r="H588" i="1"/>
  <c r="I587" i="1"/>
  <c r="H587" i="1"/>
  <c r="I586" i="1"/>
  <c r="H586" i="1"/>
  <c r="I585" i="1"/>
  <c r="H585" i="1"/>
  <c r="I584" i="1"/>
  <c r="H584" i="1"/>
  <c r="I583" i="1"/>
  <c r="H583" i="1"/>
  <c r="I582" i="1"/>
  <c r="H582" i="1"/>
  <c r="I581" i="1"/>
  <c r="H581" i="1"/>
  <c r="I580" i="1"/>
  <c r="H580" i="1"/>
  <c r="I579" i="1"/>
  <c r="H579" i="1"/>
  <c r="I578" i="1"/>
  <c r="H578" i="1"/>
  <c r="I577" i="1"/>
  <c r="H577" i="1"/>
  <c r="I576" i="1"/>
  <c r="H576" i="1"/>
  <c r="I575" i="1"/>
  <c r="H575" i="1"/>
  <c r="I574" i="1"/>
  <c r="H574" i="1"/>
  <c r="I573" i="1"/>
  <c r="H573" i="1"/>
  <c r="I572" i="1"/>
  <c r="H572" i="1"/>
  <c r="I571" i="1"/>
  <c r="H571" i="1"/>
  <c r="I570" i="1"/>
  <c r="H570" i="1"/>
  <c r="I569" i="1"/>
  <c r="H569" i="1"/>
  <c r="I568" i="1"/>
  <c r="H568" i="1"/>
  <c r="I567" i="1"/>
  <c r="H567" i="1"/>
  <c r="I566" i="1"/>
  <c r="H566" i="1"/>
  <c r="I565" i="1"/>
  <c r="H565" i="1"/>
  <c r="I564" i="1"/>
  <c r="H564" i="1"/>
  <c r="I563" i="1"/>
  <c r="H563" i="1"/>
  <c r="I562" i="1"/>
  <c r="H562" i="1"/>
  <c r="I561" i="1"/>
  <c r="H561" i="1"/>
  <c r="I560" i="1"/>
  <c r="H560" i="1"/>
  <c r="I559" i="1"/>
  <c r="H559" i="1"/>
  <c r="I558" i="1"/>
  <c r="H558" i="1"/>
  <c r="I557" i="1"/>
  <c r="H557" i="1"/>
  <c r="I556" i="1"/>
  <c r="H556" i="1"/>
  <c r="I555" i="1"/>
  <c r="H555" i="1"/>
  <c r="I554" i="1"/>
  <c r="H554" i="1"/>
  <c r="I553" i="1"/>
  <c r="H553" i="1"/>
  <c r="I552" i="1"/>
  <c r="H552" i="1"/>
  <c r="I551" i="1"/>
  <c r="H551" i="1"/>
  <c r="I550" i="1"/>
  <c r="H550" i="1"/>
  <c r="I549" i="1"/>
  <c r="H549" i="1"/>
  <c r="I548" i="1"/>
  <c r="H548" i="1"/>
  <c r="I547" i="1"/>
  <c r="H547" i="1"/>
  <c r="I546" i="1"/>
  <c r="H546" i="1"/>
  <c r="I545" i="1"/>
  <c r="H545" i="1"/>
  <c r="I544" i="1"/>
  <c r="H544" i="1"/>
  <c r="I543" i="1"/>
  <c r="H543" i="1"/>
  <c r="I542" i="1"/>
  <c r="H542" i="1"/>
  <c r="I541" i="1"/>
  <c r="H541" i="1"/>
  <c r="I540" i="1"/>
  <c r="H540" i="1"/>
  <c r="I539" i="1"/>
  <c r="H539" i="1"/>
  <c r="I538" i="1"/>
  <c r="H538" i="1"/>
  <c r="I537" i="1"/>
  <c r="H537" i="1"/>
  <c r="I536" i="1"/>
  <c r="H536" i="1"/>
  <c r="I535" i="1"/>
  <c r="H535" i="1"/>
  <c r="I534" i="1"/>
  <c r="H534" i="1"/>
  <c r="I533" i="1"/>
  <c r="H533" i="1"/>
  <c r="I532" i="1"/>
  <c r="H532" i="1"/>
  <c r="I531" i="1"/>
  <c r="H531" i="1"/>
  <c r="I530" i="1"/>
  <c r="H530" i="1"/>
  <c r="I529" i="1"/>
  <c r="H529" i="1"/>
  <c r="I528" i="1"/>
  <c r="H528" i="1"/>
  <c r="I527" i="1"/>
  <c r="H527" i="1"/>
  <c r="I526" i="1"/>
  <c r="H526" i="1"/>
  <c r="I525" i="1"/>
  <c r="H525" i="1"/>
  <c r="I524" i="1"/>
  <c r="H524" i="1"/>
  <c r="I523" i="1"/>
  <c r="H523" i="1"/>
  <c r="I522" i="1"/>
  <c r="H522" i="1"/>
  <c r="I521" i="1"/>
  <c r="H521" i="1"/>
  <c r="I520" i="1"/>
  <c r="H520" i="1"/>
  <c r="I519" i="1"/>
  <c r="H519" i="1"/>
  <c r="I518" i="1"/>
  <c r="H518" i="1"/>
  <c r="I517" i="1"/>
  <c r="H517" i="1"/>
  <c r="I516" i="1"/>
  <c r="H516" i="1"/>
  <c r="I515" i="1"/>
  <c r="H515" i="1"/>
  <c r="I514" i="1"/>
  <c r="H514" i="1"/>
  <c r="I513" i="1"/>
  <c r="H513" i="1"/>
  <c r="I512" i="1"/>
  <c r="H512" i="1"/>
  <c r="I511" i="1"/>
  <c r="H511" i="1"/>
  <c r="I510" i="1"/>
  <c r="H510" i="1"/>
  <c r="I509" i="1"/>
  <c r="H509" i="1"/>
  <c r="I508" i="1"/>
  <c r="H508" i="1"/>
  <c r="I507" i="1"/>
  <c r="H507" i="1"/>
  <c r="I506" i="1"/>
  <c r="H506" i="1"/>
  <c r="I505" i="1"/>
  <c r="H505" i="1"/>
  <c r="I504" i="1"/>
  <c r="H504" i="1"/>
  <c r="I503" i="1"/>
  <c r="H503" i="1"/>
  <c r="I502" i="1"/>
  <c r="H502" i="1"/>
  <c r="I501" i="1"/>
  <c r="H501" i="1"/>
  <c r="I500" i="1"/>
  <c r="H500" i="1"/>
  <c r="I499" i="1"/>
  <c r="H499" i="1"/>
  <c r="I498" i="1"/>
  <c r="H498" i="1"/>
  <c r="I497" i="1"/>
  <c r="H497" i="1"/>
  <c r="I496" i="1"/>
  <c r="H496" i="1"/>
  <c r="I495" i="1"/>
  <c r="H495" i="1"/>
  <c r="I494" i="1"/>
  <c r="H494" i="1"/>
  <c r="I493" i="1"/>
  <c r="H493" i="1"/>
  <c r="I492" i="1"/>
  <c r="H492" i="1"/>
  <c r="I491" i="1"/>
  <c r="H491" i="1"/>
  <c r="I490" i="1"/>
  <c r="H490" i="1"/>
  <c r="I489" i="1"/>
  <c r="H489" i="1"/>
  <c r="I488" i="1"/>
  <c r="H488" i="1"/>
  <c r="I487" i="1"/>
  <c r="H487" i="1"/>
  <c r="I486" i="1"/>
  <c r="H486" i="1"/>
  <c r="I485" i="1"/>
  <c r="H485" i="1"/>
  <c r="I484" i="1"/>
  <c r="H484" i="1"/>
  <c r="I483" i="1"/>
  <c r="H483" i="1"/>
  <c r="I482" i="1"/>
  <c r="H482" i="1"/>
  <c r="I481" i="1"/>
  <c r="H481" i="1"/>
  <c r="I480" i="1"/>
  <c r="H480" i="1"/>
  <c r="I479" i="1"/>
  <c r="H479" i="1"/>
  <c r="I478" i="1"/>
  <c r="H478" i="1"/>
  <c r="I477" i="1"/>
  <c r="H477" i="1"/>
  <c r="I476" i="1"/>
  <c r="H476" i="1"/>
  <c r="I475" i="1"/>
  <c r="H475" i="1"/>
  <c r="I474" i="1"/>
  <c r="H474" i="1"/>
  <c r="I473" i="1"/>
  <c r="H473" i="1"/>
  <c r="I472" i="1"/>
  <c r="H472" i="1"/>
  <c r="I471" i="1"/>
  <c r="H471" i="1"/>
  <c r="I470" i="1"/>
  <c r="H470" i="1"/>
  <c r="I469" i="1"/>
  <c r="H469" i="1"/>
  <c r="I468" i="1"/>
  <c r="H468" i="1"/>
  <c r="I467" i="1"/>
  <c r="H467" i="1"/>
  <c r="I466" i="1"/>
  <c r="H466" i="1"/>
  <c r="I465" i="1"/>
  <c r="H465" i="1"/>
  <c r="I464" i="1"/>
  <c r="H464" i="1"/>
  <c r="I463" i="1"/>
  <c r="H463" i="1"/>
  <c r="I462" i="1"/>
  <c r="H462" i="1"/>
  <c r="I461" i="1"/>
  <c r="H461" i="1"/>
  <c r="I460" i="1"/>
  <c r="H460" i="1"/>
  <c r="I459" i="1"/>
  <c r="H459" i="1"/>
  <c r="I458" i="1"/>
  <c r="H458" i="1"/>
  <c r="I457" i="1"/>
  <c r="H457" i="1"/>
  <c r="I456" i="1"/>
  <c r="H456" i="1"/>
  <c r="I455" i="1"/>
  <c r="H455" i="1"/>
  <c r="I454" i="1"/>
  <c r="H454" i="1"/>
  <c r="I453" i="1"/>
  <c r="H453" i="1"/>
  <c r="I452" i="1"/>
  <c r="H452" i="1"/>
  <c r="I451" i="1"/>
  <c r="H451" i="1"/>
  <c r="I450" i="1"/>
  <c r="H450" i="1"/>
  <c r="I449" i="1"/>
  <c r="H449" i="1"/>
  <c r="I448" i="1"/>
  <c r="H448" i="1"/>
  <c r="I447" i="1"/>
  <c r="H447" i="1"/>
  <c r="I446" i="1"/>
  <c r="H446" i="1"/>
  <c r="I445" i="1"/>
  <c r="H445" i="1"/>
  <c r="I444" i="1"/>
  <c r="H444" i="1"/>
  <c r="I443" i="1"/>
  <c r="H443" i="1"/>
  <c r="I442" i="1"/>
  <c r="H442" i="1"/>
  <c r="I441" i="1"/>
  <c r="H441" i="1"/>
  <c r="I440" i="1"/>
  <c r="H440" i="1"/>
  <c r="I439" i="1"/>
  <c r="H439" i="1"/>
  <c r="I438" i="1"/>
  <c r="H438" i="1"/>
  <c r="I437" i="1"/>
  <c r="H437" i="1"/>
  <c r="I436" i="1"/>
  <c r="H436" i="1"/>
  <c r="I435" i="1"/>
  <c r="H435" i="1"/>
  <c r="I434" i="1"/>
  <c r="H434" i="1"/>
  <c r="I433" i="1"/>
  <c r="H433" i="1"/>
  <c r="I432" i="1"/>
  <c r="H432" i="1"/>
  <c r="I431" i="1"/>
  <c r="H431" i="1"/>
  <c r="I430" i="1"/>
  <c r="H430" i="1"/>
  <c r="I429" i="1"/>
  <c r="H429" i="1"/>
  <c r="I428" i="1"/>
  <c r="H428" i="1"/>
  <c r="I427" i="1"/>
  <c r="H427" i="1"/>
  <c r="I426" i="1"/>
  <c r="H426" i="1"/>
  <c r="I425" i="1"/>
  <c r="H425" i="1"/>
  <c r="I424" i="1"/>
  <c r="H424" i="1"/>
  <c r="I423" i="1"/>
  <c r="H423" i="1"/>
  <c r="I422" i="1"/>
  <c r="H422" i="1"/>
  <c r="I421" i="1"/>
  <c r="H421" i="1"/>
  <c r="I420" i="1"/>
  <c r="H420" i="1"/>
  <c r="I419" i="1"/>
  <c r="H419" i="1"/>
  <c r="I418" i="1"/>
  <c r="H418" i="1"/>
  <c r="I417" i="1"/>
  <c r="H417" i="1"/>
  <c r="I416" i="1"/>
  <c r="H416" i="1"/>
  <c r="I415" i="1"/>
  <c r="H415" i="1"/>
  <c r="I414" i="1"/>
  <c r="H414" i="1"/>
  <c r="I413" i="1"/>
  <c r="H413" i="1"/>
  <c r="I412" i="1"/>
  <c r="H412" i="1"/>
  <c r="I411" i="1"/>
  <c r="H411" i="1"/>
  <c r="I410" i="1"/>
  <c r="H410" i="1"/>
  <c r="I409" i="1"/>
  <c r="H409" i="1"/>
  <c r="I408" i="1"/>
  <c r="H408" i="1"/>
  <c r="I407" i="1"/>
  <c r="H407" i="1"/>
  <c r="I406" i="1"/>
  <c r="H406" i="1"/>
  <c r="I405" i="1"/>
  <c r="H405" i="1"/>
  <c r="I404" i="1"/>
  <c r="H404" i="1"/>
  <c r="I403" i="1"/>
  <c r="H403" i="1"/>
  <c r="I402" i="1"/>
  <c r="H402" i="1"/>
  <c r="I401" i="1"/>
  <c r="H401" i="1"/>
  <c r="I400" i="1"/>
  <c r="H400" i="1"/>
  <c r="I399" i="1"/>
  <c r="H399" i="1"/>
  <c r="I398" i="1"/>
  <c r="H398" i="1"/>
  <c r="I397" i="1"/>
  <c r="H397" i="1"/>
  <c r="I396" i="1"/>
  <c r="H396" i="1"/>
  <c r="I395" i="1"/>
  <c r="H395" i="1"/>
  <c r="I394" i="1"/>
  <c r="H394" i="1"/>
  <c r="I393" i="1"/>
  <c r="H393" i="1"/>
  <c r="I392" i="1"/>
  <c r="H392" i="1"/>
  <c r="I391" i="1"/>
  <c r="H391" i="1"/>
  <c r="I390" i="1"/>
  <c r="H390" i="1"/>
  <c r="I389" i="1"/>
  <c r="H389" i="1"/>
  <c r="I388" i="1"/>
  <c r="H388" i="1"/>
  <c r="I387" i="1"/>
  <c r="H387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6" i="1"/>
  <c r="H376" i="1"/>
  <c r="I375" i="1"/>
  <c r="H375" i="1"/>
  <c r="I374" i="1"/>
  <c r="H374" i="1"/>
  <c r="I373" i="1"/>
  <c r="H373" i="1"/>
  <c r="I372" i="1"/>
  <c r="H372" i="1"/>
  <c r="I371" i="1"/>
  <c r="H371" i="1"/>
  <c r="I370" i="1"/>
  <c r="H370" i="1"/>
  <c r="I369" i="1"/>
  <c r="H369" i="1"/>
  <c r="I368" i="1"/>
  <c r="H368" i="1"/>
  <c r="I367" i="1"/>
  <c r="H367" i="1"/>
  <c r="I366" i="1"/>
  <c r="H366" i="1"/>
  <c r="I365" i="1"/>
  <c r="H365" i="1"/>
  <c r="I364" i="1"/>
  <c r="H364" i="1"/>
  <c r="I363" i="1"/>
  <c r="H363" i="1"/>
  <c r="I362" i="1"/>
  <c r="H362" i="1"/>
  <c r="I361" i="1"/>
  <c r="H361" i="1"/>
  <c r="I360" i="1"/>
  <c r="H360" i="1"/>
  <c r="I359" i="1"/>
  <c r="H359" i="1"/>
  <c r="I358" i="1"/>
  <c r="H358" i="1"/>
  <c r="I357" i="1"/>
  <c r="H357" i="1"/>
  <c r="I356" i="1"/>
  <c r="H356" i="1"/>
  <c r="I355" i="1"/>
  <c r="H355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I346" i="1"/>
  <c r="H346" i="1"/>
  <c r="I345" i="1"/>
  <c r="H345" i="1"/>
  <c r="I344" i="1"/>
  <c r="H344" i="1"/>
  <c r="I343" i="1"/>
  <c r="H343" i="1"/>
  <c r="I342" i="1"/>
  <c r="H342" i="1"/>
  <c r="I341" i="1"/>
  <c r="H341" i="1"/>
  <c r="I340" i="1"/>
  <c r="H340" i="1"/>
  <c r="I339" i="1"/>
  <c r="H339" i="1"/>
  <c r="I338" i="1"/>
  <c r="H338" i="1"/>
  <c r="I337" i="1"/>
  <c r="H337" i="1"/>
  <c r="I336" i="1"/>
  <c r="H336" i="1"/>
  <c r="I335" i="1"/>
  <c r="H335" i="1"/>
  <c r="I334" i="1"/>
  <c r="H334" i="1"/>
  <c r="I333" i="1"/>
  <c r="H333" i="1"/>
  <c r="I332" i="1"/>
  <c r="H332" i="1"/>
  <c r="I331" i="1"/>
  <c r="H331" i="1"/>
  <c r="I330" i="1"/>
  <c r="H330" i="1"/>
  <c r="I329" i="1"/>
  <c r="H329" i="1"/>
  <c r="I328" i="1"/>
  <c r="H328" i="1"/>
  <c r="I327" i="1"/>
  <c r="H327" i="1"/>
  <c r="I326" i="1"/>
  <c r="H326" i="1"/>
  <c r="I325" i="1"/>
  <c r="H325" i="1"/>
  <c r="I324" i="1"/>
  <c r="H324" i="1"/>
  <c r="I323" i="1"/>
  <c r="H323" i="1"/>
  <c r="I322" i="1"/>
  <c r="H322" i="1"/>
  <c r="I321" i="1"/>
  <c r="H321" i="1"/>
  <c r="I320" i="1"/>
  <c r="H320" i="1"/>
  <c r="I319" i="1"/>
  <c r="H319" i="1"/>
  <c r="I318" i="1"/>
  <c r="H318" i="1"/>
  <c r="I317" i="1"/>
  <c r="H317" i="1"/>
  <c r="I316" i="1"/>
  <c r="H316" i="1"/>
  <c r="I315" i="1"/>
  <c r="H315" i="1"/>
  <c r="I314" i="1"/>
  <c r="H314" i="1"/>
  <c r="I313" i="1"/>
  <c r="H313" i="1"/>
  <c r="I312" i="1"/>
  <c r="H312" i="1"/>
  <c r="I311" i="1"/>
  <c r="H311" i="1"/>
  <c r="I310" i="1"/>
  <c r="H310" i="1"/>
  <c r="I309" i="1"/>
  <c r="H309" i="1"/>
  <c r="I308" i="1"/>
  <c r="H308" i="1"/>
  <c r="I307" i="1"/>
  <c r="H307" i="1"/>
  <c r="I306" i="1"/>
  <c r="H306" i="1"/>
  <c r="I305" i="1"/>
  <c r="H305" i="1"/>
  <c r="I304" i="1"/>
  <c r="H304" i="1"/>
  <c r="I303" i="1"/>
  <c r="H303" i="1"/>
  <c r="I302" i="1"/>
  <c r="H302" i="1"/>
  <c r="I301" i="1"/>
  <c r="H301" i="1"/>
  <c r="I300" i="1"/>
  <c r="H300" i="1"/>
  <c r="I299" i="1"/>
  <c r="H299" i="1"/>
  <c r="I298" i="1"/>
  <c r="H298" i="1"/>
  <c r="I297" i="1"/>
  <c r="H297" i="1"/>
  <c r="I296" i="1"/>
  <c r="H296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9" i="1"/>
  <c r="H289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I278" i="1"/>
  <c r="H278" i="1"/>
  <c r="I277" i="1"/>
  <c r="H277" i="1"/>
  <c r="I276" i="1"/>
  <c r="H276" i="1"/>
  <c r="I275" i="1"/>
  <c r="H275" i="1"/>
  <c r="I274" i="1"/>
  <c r="H274" i="1"/>
  <c r="I273" i="1"/>
  <c r="H273" i="1"/>
  <c r="I272" i="1"/>
  <c r="H272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I227" i="1"/>
  <c r="H227" i="1"/>
  <c r="I226" i="1"/>
  <c r="H226" i="1"/>
  <c r="I225" i="1"/>
  <c r="H225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8" i="1"/>
  <c r="H218" i="1"/>
  <c r="I217" i="1"/>
  <c r="H217" i="1"/>
  <c r="I216" i="1"/>
  <c r="H216" i="1"/>
  <c r="I215" i="1"/>
  <c r="H215" i="1"/>
  <c r="I214" i="1"/>
  <c r="H214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</calcChain>
</file>

<file path=xl/sharedStrings.xml><?xml version="1.0" encoding="utf-8"?>
<sst xmlns="http://schemas.openxmlformats.org/spreadsheetml/2006/main" count="4863" uniqueCount="2703">
  <si>
    <t>Comune</t>
  </si>
  <si>
    <t>Abtei</t>
  </si>
  <si>
    <t>Aldino</t>
  </si>
  <si>
    <t>cantiere raggiungibile da viabilitá principale</t>
  </si>
  <si>
    <t>Ahrntal</t>
  </si>
  <si>
    <t>Andriano</t>
  </si>
  <si>
    <r>
      <t xml:space="preserve">cantiere raggiungibile da viabilitá </t>
    </r>
    <r>
      <rPr>
        <sz val="11"/>
        <rFont val="Calibri"/>
        <family val="2"/>
      </rPr>
      <t>secondaria</t>
    </r>
  </si>
  <si>
    <t>Aldein</t>
  </si>
  <si>
    <t>Anterivo</t>
  </si>
  <si>
    <t>in zona disagiata (altitudine, difficoltá di accesso)</t>
  </si>
  <si>
    <t>Algund</t>
  </si>
  <si>
    <t>in centro abitato</t>
  </si>
  <si>
    <t>Altrei</t>
  </si>
  <si>
    <t>Avelengo</t>
  </si>
  <si>
    <t>fuori centro abitato</t>
  </si>
  <si>
    <t>Andrian</t>
  </si>
  <si>
    <t>Badia</t>
  </si>
  <si>
    <t>Auer</t>
  </si>
  <si>
    <t>Barbiano</t>
  </si>
  <si>
    <t>Barbian</t>
  </si>
  <si>
    <t>Bolzano</t>
  </si>
  <si>
    <t>Bozen</t>
  </si>
  <si>
    <t>Braies</t>
  </si>
  <si>
    <t>erreichbar über Hauptstraßen</t>
  </si>
  <si>
    <t>Branzoll</t>
  </si>
  <si>
    <t>Brennero</t>
  </si>
  <si>
    <t>erreichbar über Nebenstraßen</t>
  </si>
  <si>
    <t>Brenner</t>
  </si>
  <si>
    <t>Bressanone</t>
  </si>
  <si>
    <t>im Notstandsgebiet (Höhe, Schwierigkeiten beim Zugang)</t>
  </si>
  <si>
    <t>Brixen</t>
  </si>
  <si>
    <t>Bronzolo</t>
  </si>
  <si>
    <t>innerhalb der Ortschaft</t>
  </si>
  <si>
    <t>Bruneck</t>
  </si>
  <si>
    <t>Brunico</t>
  </si>
  <si>
    <t>außerhalb der Ortschaft</t>
  </si>
  <si>
    <t>Burgstall</t>
  </si>
  <si>
    <t>Caines</t>
  </si>
  <si>
    <t>Deutschnofen</t>
  </si>
  <si>
    <t>Campo di Trens</t>
  </si>
  <si>
    <t>Campo Tures</t>
  </si>
  <si>
    <t>Enneberg</t>
  </si>
  <si>
    <t>Castelbello-Ciardes</t>
  </si>
  <si>
    <t>Castelrotto</t>
  </si>
  <si>
    <t>Feldthurns</t>
  </si>
  <si>
    <t>Cermes</t>
  </si>
  <si>
    <t>Franzensfeste</t>
  </si>
  <si>
    <t>Chienes</t>
  </si>
  <si>
    <t>Freienfeld</t>
  </si>
  <si>
    <t>Chiusa</t>
  </si>
  <si>
    <t>Gais</t>
  </si>
  <si>
    <t>Cornedo all'Isarco</t>
  </si>
  <si>
    <t>Gargazon</t>
  </si>
  <si>
    <t>Glurns</t>
  </si>
  <si>
    <t>Corvara in Badia</t>
  </si>
  <si>
    <t>Gsies</t>
  </si>
  <si>
    <t>Hafling</t>
  </si>
  <si>
    <t>Dobbiaco</t>
  </si>
  <si>
    <t>Innichen</t>
  </si>
  <si>
    <t>Egna</t>
  </si>
  <si>
    <t>Jenesien</t>
  </si>
  <si>
    <t>Falzes</t>
  </si>
  <si>
    <t>Fiè allo Sciliar</t>
  </si>
  <si>
    <t>Karneid</t>
  </si>
  <si>
    <t>Fortezza</t>
  </si>
  <si>
    <t>Kastelbell-Tschars</t>
  </si>
  <si>
    <t>Funes</t>
  </si>
  <si>
    <t>Kastelruth</t>
  </si>
  <si>
    <t>Kiens</t>
  </si>
  <si>
    <t>Gargazzone</t>
  </si>
  <si>
    <t>Klausen</t>
  </si>
  <si>
    <t>Glorenza</t>
  </si>
  <si>
    <t>Kuens</t>
  </si>
  <si>
    <t>La Valle</t>
  </si>
  <si>
    <t>Laces</t>
  </si>
  <si>
    <t>Lagundo</t>
  </si>
  <si>
    <t>Laas</t>
  </si>
  <si>
    <t>Laion</t>
  </si>
  <si>
    <t>Lajen</t>
  </si>
  <si>
    <t>Laives</t>
  </si>
  <si>
    <t>Lana</t>
  </si>
  <si>
    <t>Latsch</t>
  </si>
  <si>
    <t>Lasa</t>
  </si>
  <si>
    <t>Laurein</t>
  </si>
  <si>
    <t>Lauregno</t>
  </si>
  <si>
    <t>Leifers</t>
  </si>
  <si>
    <t>Luson</t>
  </si>
  <si>
    <t>Lüsen</t>
  </si>
  <si>
    <t>Malles Venosta</t>
  </si>
  <si>
    <t>Marebbe</t>
  </si>
  <si>
    <t>Marling</t>
  </si>
  <si>
    <t>Marlengo</t>
  </si>
  <si>
    <t>Martell</t>
  </si>
  <si>
    <t>Martello</t>
  </si>
  <si>
    <t>Meran</t>
  </si>
  <si>
    <t>Meltina</t>
  </si>
  <si>
    <t>Mölten</t>
  </si>
  <si>
    <t>Merano</t>
  </si>
  <si>
    <t>Montan</t>
  </si>
  <si>
    <t>Monguelfo-Tesido</t>
  </si>
  <si>
    <t>Moos in Passeier</t>
  </si>
  <si>
    <t>Montagna</t>
  </si>
  <si>
    <t>Mühlbach</t>
  </si>
  <si>
    <t>Moso in Passiria</t>
  </si>
  <si>
    <t>Mühlwald</t>
  </si>
  <si>
    <t>Nalles</t>
  </si>
  <si>
    <t>Nals</t>
  </si>
  <si>
    <t>Naturno</t>
  </si>
  <si>
    <t>Naturns</t>
  </si>
  <si>
    <t>Naz-Sciaves</t>
  </si>
  <si>
    <t>Natz-Schabs</t>
  </si>
  <si>
    <t>Nova Levante</t>
  </si>
  <si>
    <t>Neumarkt</t>
  </si>
  <si>
    <t>Nova Ponente</t>
  </si>
  <si>
    <t>Niederdorf</t>
  </si>
  <si>
    <t>Ora</t>
  </si>
  <si>
    <t>Olang</t>
  </si>
  <si>
    <t>Ortisei</t>
  </si>
  <si>
    <t>Partschins</t>
  </si>
  <si>
    <t>Parcines</t>
  </si>
  <si>
    <t>Percha</t>
  </si>
  <si>
    <t>Perca</t>
  </si>
  <si>
    <t>Pfalzen</t>
  </si>
  <si>
    <t>Plaus</t>
  </si>
  <si>
    <t>Pfatten</t>
  </si>
  <si>
    <t>Ponte Gardena</t>
  </si>
  <si>
    <t>Pfitsch</t>
  </si>
  <si>
    <t>Postal</t>
  </si>
  <si>
    <t>Prato allo Stelvio</t>
  </si>
  <si>
    <t>Prad am Stilfserjoch</t>
  </si>
  <si>
    <t>Predoi</t>
  </si>
  <si>
    <t>Prags</t>
  </si>
  <si>
    <t>Proves</t>
  </si>
  <si>
    <t>Prettau</t>
  </si>
  <si>
    <t>Racines</t>
  </si>
  <si>
    <t>Proveis</t>
  </si>
  <si>
    <t>Rasen-Antholz</t>
  </si>
  <si>
    <t>Renon</t>
  </si>
  <si>
    <t>Ratschings</t>
  </si>
  <si>
    <t>Rifiano</t>
  </si>
  <si>
    <t>Riffian</t>
  </si>
  <si>
    <t>Rio di Pusteria</t>
  </si>
  <si>
    <t>Ritten</t>
  </si>
  <si>
    <t>Rodengo</t>
  </si>
  <si>
    <t>Rodeneck</t>
  </si>
  <si>
    <t>Salorno</t>
  </si>
  <si>
    <t>Salurn</t>
  </si>
  <si>
    <t>San Candido</t>
  </si>
  <si>
    <t>Sand in Taufers</t>
  </si>
  <si>
    <t>Sarntal</t>
  </si>
  <si>
    <t>Schenna</t>
  </si>
  <si>
    <t>Schlanders</t>
  </si>
  <si>
    <t>Schluderns</t>
  </si>
  <si>
    <t>Schnals</t>
  </si>
  <si>
    <t>Sexten</t>
  </si>
  <si>
    <t>St. Christina in Gröden</t>
  </si>
  <si>
    <t>Sarentino</t>
  </si>
  <si>
    <t>St. Leonhard in Passeier</t>
  </si>
  <si>
    <t>Scena</t>
  </si>
  <si>
    <t>St. Lorenzen</t>
  </si>
  <si>
    <t>Selva dei Molini</t>
  </si>
  <si>
    <t>St. Martin in Passeier</t>
  </si>
  <si>
    <t>St. Martin in Thurn</t>
  </si>
  <si>
    <t>Senales</t>
  </si>
  <si>
    <t>St. Pankraz</t>
  </si>
  <si>
    <t>St. Ulrich in Gröden</t>
  </si>
  <si>
    <t>Sesto</t>
  </si>
  <si>
    <t>Sterzing</t>
  </si>
  <si>
    <t>Silandro</t>
  </si>
  <si>
    <t>Stilfs</t>
  </si>
  <si>
    <t>Sluderno</t>
  </si>
  <si>
    <t>Taufers im Münstertal</t>
  </si>
  <si>
    <t>Stelvio</t>
  </si>
  <si>
    <t>Terenten</t>
  </si>
  <si>
    <t>Terento</t>
  </si>
  <si>
    <t>Terlan</t>
  </si>
  <si>
    <t>Terlano</t>
  </si>
  <si>
    <t>Tiers</t>
  </si>
  <si>
    <t>Tisens</t>
  </si>
  <si>
    <t>Tesimo</t>
  </si>
  <si>
    <t>Toblach</t>
  </si>
  <si>
    <t>Tires</t>
  </si>
  <si>
    <t>Tirolo</t>
  </si>
  <si>
    <t>Truden im Naturpark</t>
  </si>
  <si>
    <t>Tscherms</t>
  </si>
  <si>
    <t>Tubre</t>
  </si>
  <si>
    <t>Ulten</t>
  </si>
  <si>
    <t>Ultimo</t>
  </si>
  <si>
    <t>Vadena</t>
  </si>
  <si>
    <t>Vahrn</t>
  </si>
  <si>
    <t>Val di Vizze</t>
  </si>
  <si>
    <t>Villanders</t>
  </si>
  <si>
    <t>Valdaora</t>
  </si>
  <si>
    <t>Valle Aurina</t>
  </si>
  <si>
    <t>Vintl</t>
  </si>
  <si>
    <t>Valle di Casies</t>
  </si>
  <si>
    <t>Völs am Schlern</t>
  </si>
  <si>
    <t>Vandoies</t>
  </si>
  <si>
    <t>Vöran</t>
  </si>
  <si>
    <t>Varna</t>
  </si>
  <si>
    <t>Waidbruck</t>
  </si>
  <si>
    <t>Velturno</t>
  </si>
  <si>
    <t>Welsberg-Taisten</t>
  </si>
  <si>
    <t>Verano</t>
  </si>
  <si>
    <t>Welschnofen</t>
  </si>
  <si>
    <t>Villa Bassa</t>
  </si>
  <si>
    <t>Wengen</t>
  </si>
  <si>
    <t>Villandro</t>
  </si>
  <si>
    <t>Vipiteno</t>
  </si>
  <si>
    <t>Gemeinde</t>
  </si>
  <si>
    <t>Eppan a.d.W.</t>
  </si>
  <si>
    <t>Appiano</t>
  </si>
  <si>
    <t>Kaltern</t>
  </si>
  <si>
    <t>Caldaro</t>
  </si>
  <si>
    <t>Kurtatsch a.d.W.</t>
  </si>
  <si>
    <t>Cortaccia s.S.d.V.</t>
  </si>
  <si>
    <t>Kurtinig a.d.W.</t>
  </si>
  <si>
    <t>Cortina s.S.d.V.</t>
  </si>
  <si>
    <t>Corvara</t>
  </si>
  <si>
    <t>Graun</t>
  </si>
  <si>
    <t>Curon</t>
  </si>
  <si>
    <t>Villnöss</t>
  </si>
  <si>
    <t>Margreid a.d.W.</t>
  </si>
  <si>
    <t>Magrè s.S.d.V.</t>
  </si>
  <si>
    <t>Mals im Vinschgau</t>
  </si>
  <si>
    <t>Rasun-Anterselva</t>
  </si>
  <si>
    <t>S. Cristina Val Gardena</t>
  </si>
  <si>
    <t>S. Leonardo in Passiria</t>
  </si>
  <si>
    <t>S. Lorenzo di Sebato</t>
  </si>
  <si>
    <t>S. Martino in Badia</t>
  </si>
  <si>
    <t>S. Martino in Passiria</t>
  </si>
  <si>
    <t>S. Pancrazio</t>
  </si>
  <si>
    <t>San Genesio</t>
  </si>
  <si>
    <t>Wolkenstein in G.</t>
  </si>
  <si>
    <t>Selva di Val Gardena</t>
  </si>
  <si>
    <t>U. l. Frau - St. Felix</t>
  </si>
  <si>
    <t>Senale - San Felice</t>
  </si>
  <si>
    <t>Tramin a. d. W.</t>
  </si>
  <si>
    <t>Termeno s.S.d.V.</t>
  </si>
  <si>
    <t>Tirol</t>
  </si>
  <si>
    <t>Trodena nel parco naturale</t>
  </si>
  <si>
    <t>Bezeichnung</t>
  </si>
  <si>
    <t>*</t>
  </si>
  <si>
    <t xml:space="preserve"> *</t>
  </si>
  <si>
    <t>Bezeichnung:</t>
  </si>
  <si>
    <t>Ausschreibungsdaten:</t>
  </si>
  <si>
    <t>Gemeinde:</t>
  </si>
  <si>
    <t>Verlegung:</t>
  </si>
  <si>
    <t>Kodex des Jahresprogrammes für öffentliche Bauaufträge:</t>
  </si>
  <si>
    <t>Vorherrschender Kodex CPV</t>
  </si>
  <si>
    <t>Daten des Unternehmens:</t>
  </si>
  <si>
    <t>Firmen- oder Unternehmensbezeichung:</t>
  </si>
  <si>
    <t>Steuernr. (Unternehmen):</t>
  </si>
  <si>
    <t>Sitz des Unternehmens:</t>
  </si>
  <si>
    <t>Nr.</t>
  </si>
  <si>
    <t>LV-Pos.Nr.</t>
  </si>
  <si>
    <t>Maßeinheit</t>
  </si>
  <si>
    <t>Menge</t>
  </si>
  <si>
    <t>Einheitspreis</t>
  </si>
  <si>
    <t>Gesamtpreis (Menge mal Einheitspreis)</t>
  </si>
  <si>
    <t>Aufmass</t>
  </si>
  <si>
    <t>SOA Kategorie</t>
  </si>
  <si>
    <t>Arbeiten nach Aufmaß</t>
  </si>
  <si>
    <t>Zusammenfassung</t>
  </si>
  <si>
    <t xml:space="preserve"> Arbeiten Pauschal</t>
  </si>
  <si>
    <t xml:space="preserve">
Gesamtpreis (Menge mal Einheitspreis)</t>
  </si>
  <si>
    <t>Pauschal</t>
  </si>
  <si>
    <t xml:space="preserve"> Zusammenfassung</t>
  </si>
  <si>
    <t>Gesamtbetrag der Arbeiten nach Pauschal:</t>
  </si>
  <si>
    <t>Gesamtbetrag des Angebotes für die Arbeiten Pauschal OHNE Kosten für Sicherheitsmaßnahmen:</t>
  </si>
  <si>
    <t>ZUSAMMENFASSUNG</t>
  </si>
  <si>
    <t>Betrag der Arbeiten NACH AUFMASS</t>
  </si>
  <si>
    <t>Betrag der Arbeiten PAUSCHAL</t>
  </si>
  <si>
    <t>Ausschreibungssumme ohne Kosten für Sicherheitsmaßnahmen</t>
  </si>
  <si>
    <t>Kosten für Sicherheitsmaßnahmen</t>
  </si>
  <si>
    <t>Frist für die Einreichung der Angebote:</t>
  </si>
  <si>
    <t>Bezugsjahr des Richtpreisverzeichnisses:</t>
  </si>
  <si>
    <t>ANLAGE C1 - Pauschal -
VERZEICHNIS DER ARBEITEN UND LIEFERUNGEN
ANGEBOT MIT EINHEITSPREISEN</t>
  </si>
  <si>
    <t>ANLAGE C1 - Aufmaß -
VERZEICHNIS DER ARBEITEN UND LIEFERUNGEN
ANGEBOT MIT EINHEITSPREISEN</t>
  </si>
  <si>
    <t>Ausschreibungssumme ohne Kosten für Sicherheitsmaßnahmen:</t>
  </si>
  <si>
    <t>Gesamtbetrag des Angebotes für die Arbeiten Aufmaß OHNE Kosten für Sicherheitsmaßnahmen:</t>
  </si>
  <si>
    <t>CIG Kodex</t>
  </si>
  <si>
    <t>ANLAGE C1 - VERZEICHNIS DER ARBEITEN UND LIEFERUNGEN ANGEBOT MIT EINHEITSPREISEN</t>
  </si>
  <si>
    <t>Gesamtbetrag des Angebotes für Sicherheitsmaßnahmen:</t>
  </si>
  <si>
    <t>ANLAGE C1 - Sicherheitsmaßnahmen - VERZEICHNIS DER ARBEITEN UND LIEFERUNGEN
ANGEBOT MIT EINHEITSPREISEN</t>
  </si>
  <si>
    <t>Gesamtbetrag für Arbeiten nach Auf Maß und/oder Pauschal OHNE der Kosten für Sicherheitsmaßnahmen</t>
  </si>
  <si>
    <t>Gesamtbetrag für Arbeiten nach Auf Maß und/oder Pauschal EINSCHLIEßLICH der Kosten für Sicherheitsmaßnahmen</t>
  </si>
  <si>
    <t>Ausschreibungsbetrag (ohne Sicherheitsmaßnahmen): Aufmaß</t>
  </si>
  <si>
    <t>Ausschreibungsbetrag (ohne Sicherheitsmaßnahmen): Pauschal</t>
  </si>
  <si>
    <t>Kosten für Arbeitskräfte</t>
  </si>
  <si>
    <t>Gesamtbetrag einschließlich Kosten für Arbeitskräfte</t>
  </si>
  <si>
    <t xml:space="preserve">Kosten für Arbeitskräfte </t>
  </si>
  <si>
    <t>Gesamtbetrag Kosten für Arbeitskräfte:</t>
  </si>
  <si>
    <t xml:space="preserve">ANLAGE C1 - Kosten für Arbeitskräfte </t>
  </si>
  <si>
    <t/>
  </si>
  <si>
    <t>BOL24/1_01</t>
  </si>
  <si>
    <t>Elementarpreise</t>
  </si>
  <si>
    <t>BOL24/1_01.01</t>
  </si>
  <si>
    <t>Stundenlöhne</t>
  </si>
  <si>
    <t>BOL24/1_01.01.01</t>
  </si>
  <si>
    <t>Bausektor</t>
  </si>
  <si>
    <t>BOL24/1_01.01.01.01A</t>
  </si>
  <si>
    <t>-</t>
  </si>
  <si>
    <t>1</t>
  </si>
  <si>
    <t>BOL24/1_01.01.01.01A.01</t>
  </si>
  <si>
    <t>Hochspez. Facharbeiter oder Meister</t>
  </si>
  <si>
    <t>h</t>
  </si>
  <si>
    <t>OG01.1</t>
  </si>
  <si>
    <t>2</t>
  </si>
  <si>
    <t>OG03.1</t>
  </si>
  <si>
    <t>3</t>
  </si>
  <si>
    <t>OG06.1</t>
  </si>
  <si>
    <t>4</t>
  </si>
  <si>
    <t>OG10</t>
  </si>
  <si>
    <t>5</t>
  </si>
  <si>
    <t>OS24</t>
  </si>
  <si>
    <t>6</t>
  </si>
  <si>
    <t>OS30</t>
  </si>
  <si>
    <t>7</t>
  </si>
  <si>
    <t>BOL24/1_01.01.01.01A.02</t>
  </si>
  <si>
    <t>Spez. Facharbeiter</t>
  </si>
  <si>
    <t>8</t>
  </si>
  <si>
    <t>9</t>
  </si>
  <si>
    <t>10</t>
  </si>
  <si>
    <t>11</t>
  </si>
  <si>
    <t>12</t>
  </si>
  <si>
    <t>13</t>
  </si>
  <si>
    <t>BOL24/1_01.01.01.01A.03</t>
  </si>
  <si>
    <t>Qualifizierter Facharbeiter</t>
  </si>
  <si>
    <t>14</t>
  </si>
  <si>
    <t>15</t>
  </si>
  <si>
    <t>16</t>
  </si>
  <si>
    <t>17</t>
  </si>
  <si>
    <t>18</t>
  </si>
  <si>
    <t>19</t>
  </si>
  <si>
    <t>BOL24/1_01.01.01.01A.05</t>
  </si>
  <si>
    <t>Technischer Mitarbeiter</t>
  </si>
  <si>
    <t>20</t>
  </si>
  <si>
    <t>21</t>
  </si>
  <si>
    <t>22</t>
  </si>
  <si>
    <t>23</t>
  </si>
  <si>
    <t>24</t>
  </si>
  <si>
    <t>BOL24/1_01.01.02</t>
  </si>
  <si>
    <t>Metallsektor</t>
  </si>
  <si>
    <t>BOL24/1_01.01.02.02A</t>
  </si>
  <si>
    <t>25</t>
  </si>
  <si>
    <t>BOL24/1_01.01.02.02A.01</t>
  </si>
  <si>
    <t>26</t>
  </si>
  <si>
    <t>27</t>
  </si>
  <si>
    <t>28</t>
  </si>
  <si>
    <t>29</t>
  </si>
  <si>
    <t>30</t>
  </si>
  <si>
    <t>BOL24/1_01.01.04</t>
  </si>
  <si>
    <t>Anlagensektor (Elektrotechniker und Installateure)</t>
  </si>
  <si>
    <t>BOL24/1_01.01.04.04A</t>
  </si>
  <si>
    <t>31</t>
  </si>
  <si>
    <t>BOL24/1_01.01.04.04A.01</t>
  </si>
  <si>
    <t>32</t>
  </si>
  <si>
    <t>33</t>
  </si>
  <si>
    <t>BOL24/1_01.01.04.04A.02</t>
  </si>
  <si>
    <t>34</t>
  </si>
  <si>
    <t>35</t>
  </si>
  <si>
    <t>BOL24/1_01.01.04.04A.03</t>
  </si>
  <si>
    <t>36</t>
  </si>
  <si>
    <t>BOL24/1_01.02</t>
  </si>
  <si>
    <t>Mieten</t>
  </si>
  <si>
    <t>BOL24/1_01.02.03</t>
  </si>
  <si>
    <t>Erdbewegungsmaschinen</t>
  </si>
  <si>
    <t>BOL24/1_01.02.03.05</t>
  </si>
  <si>
    <t>Löffelbagger mit Raupen, Schnellverschluss, Hammer und Zangenanlage:</t>
  </si>
  <si>
    <t>37</t>
  </si>
  <si>
    <t>BOL24/1_01.02.03.05.A</t>
  </si>
  <si>
    <t>Hydraulik-Bagger mit Raupen, Motorleistung: bis 36 kW</t>
  </si>
  <si>
    <t>38</t>
  </si>
  <si>
    <t>39</t>
  </si>
  <si>
    <t>40</t>
  </si>
  <si>
    <t>41</t>
  </si>
  <si>
    <t>42</t>
  </si>
  <si>
    <t>43</t>
  </si>
  <si>
    <t>BOL24/1_01.02.03.05.C</t>
  </si>
  <si>
    <t>Hydraulik-Bagger mit Raupen, Motorleistung: von 51 bis 76 kW</t>
  </si>
  <si>
    <t>44</t>
  </si>
  <si>
    <t>45</t>
  </si>
  <si>
    <t>46</t>
  </si>
  <si>
    <t>47</t>
  </si>
  <si>
    <t>48</t>
  </si>
  <si>
    <t>BOL24/1_01.02.03.07</t>
  </si>
  <si>
    <t>Schaufellader mit Raupen oder gummibereift, Motorleistung:</t>
  </si>
  <si>
    <t>49</t>
  </si>
  <si>
    <t>BOL24/1_01.02.03.07.B</t>
  </si>
  <si>
    <t>über 30 bis 50 kW (42 - 68 PS)</t>
  </si>
  <si>
    <t>50</t>
  </si>
  <si>
    <t>51</t>
  </si>
  <si>
    <t>52</t>
  </si>
  <si>
    <t>53</t>
  </si>
  <si>
    <t>54</t>
  </si>
  <si>
    <t>BOL24/1_01.03</t>
  </si>
  <si>
    <t>TRANSPORTE</t>
  </si>
  <si>
    <t>BOL24/1_01.03.01</t>
  </si>
  <si>
    <t>Transport von Schüttgut</t>
  </si>
  <si>
    <t>BOL24/1_01.03.01.01A</t>
  </si>
  <si>
    <t>55</t>
  </si>
  <si>
    <t>BOL24/1_01.03.01.01A.01</t>
  </si>
  <si>
    <t>Transport von 1 m3 Schüttgut</t>
  </si>
  <si>
    <t>km</t>
  </si>
  <si>
    <t>56</t>
  </si>
  <si>
    <t>BOL24/1_02</t>
  </si>
  <si>
    <t>Baumeisterarbeiten</t>
  </si>
  <si>
    <t>BOL24/1_02.04</t>
  </si>
  <si>
    <t>Beton, Stahlbeton, Schalungen und Fertigteile</t>
  </si>
  <si>
    <t>BOL24/1_02.04.71</t>
  </si>
  <si>
    <t>Schalungen für am Boden aufliegende Strukturen, Untermauerungen</t>
  </si>
  <si>
    <t>BOL24/1_02.04.71.01</t>
  </si>
  <si>
    <t>Seitliche Abschalung für Gründungsplatten:</t>
  </si>
  <si>
    <t>57</t>
  </si>
  <si>
    <t>BOL24/1_02.04.71.01.A</t>
  </si>
  <si>
    <t>für Oberflächenstruktur S1</t>
  </si>
  <si>
    <t>m2</t>
  </si>
  <si>
    <t>BOL24/1_02.04.71.02</t>
  </si>
  <si>
    <t>Seitliche Abschalung für Streifenfundamente</t>
  </si>
  <si>
    <t>58</t>
  </si>
  <si>
    <t>BOL24/1_02.04.71.02.A</t>
  </si>
  <si>
    <t>BOL24/1_02.04.72</t>
  </si>
  <si>
    <t>Schalungen für Mauern und Wände</t>
  </si>
  <si>
    <t>BOL24/1_02.04.72.02</t>
  </si>
  <si>
    <t>Schalung für geradlinige Mauern und Wände:</t>
  </si>
  <si>
    <t>59</t>
  </si>
  <si>
    <t>BOL24/1_02.04.72.02.B</t>
  </si>
  <si>
    <t>für Oberflächenstruktur S2</t>
  </si>
  <si>
    <t>BOL24/1_02.04.73</t>
  </si>
  <si>
    <t>Schalungen für Platten, Kragplatten, Treppen</t>
  </si>
  <si>
    <t>BOL24/1_02.04.73.01</t>
  </si>
  <si>
    <t>Schalung für Platten und Kragplatten:</t>
  </si>
  <si>
    <t>60</t>
  </si>
  <si>
    <t>BOL24/1_02.04.73.01.A</t>
  </si>
  <si>
    <t>für Oberflächenstruktur S2 Deckenstärke bis 30 cm</t>
  </si>
  <si>
    <t>BOL24/1_02.04.73.03</t>
  </si>
  <si>
    <t>Schalung für Treppenplatten, Stufen</t>
  </si>
  <si>
    <t>61</t>
  </si>
  <si>
    <t>BOL24/1_02.04.73.03.A</t>
  </si>
  <si>
    <t>m</t>
  </si>
  <si>
    <t>BOL24/1_02.04.80</t>
  </si>
  <si>
    <t>Beton für bewehrte und unbewehrte Bauwerke</t>
  </si>
  <si>
    <t>BOL24/1_02.04.80.01</t>
  </si>
  <si>
    <t>Unterbeton, Ausgleichsbeton und Füllbeton</t>
  </si>
  <si>
    <t>62</t>
  </si>
  <si>
    <t>BOL24/1_02.04.80.01.B</t>
  </si>
  <si>
    <t>Festigkeitsklasse C 12/15</t>
  </si>
  <si>
    <t>m3</t>
  </si>
  <si>
    <t>63</t>
  </si>
  <si>
    <t>BOL24/1_02.04.80.01.C</t>
  </si>
  <si>
    <t>Festigkeitsklasse C 16/20</t>
  </si>
  <si>
    <t>BOL24/1_02.04.80.15</t>
  </si>
  <si>
    <t>Beton für Bauwerke mit einer Expositionsklasse und dazugehöriger Mindestfestigkeitsklasse</t>
  </si>
  <si>
    <t>64</t>
  </si>
  <si>
    <t>BOL24/1_02.04.80.15.E</t>
  </si>
  <si>
    <t>C25/30   XC2</t>
  </si>
  <si>
    <t>65</t>
  </si>
  <si>
    <t>BOL24/1_02.04.80.15.G</t>
  </si>
  <si>
    <t>C32/40   XC4</t>
  </si>
  <si>
    <t>BOL24/1_02.04.80.16</t>
  </si>
  <si>
    <t>Beton für Bauwerke mit Expositionsklassen XC, XD und dazugehöriger Mindestfestigkeitsklasse</t>
  </si>
  <si>
    <t>66</t>
  </si>
  <si>
    <t>BOL24/1_02.04.80.16.A</t>
  </si>
  <si>
    <t>C30/37   XC2, XD1</t>
  </si>
  <si>
    <t>BOL24/1_02.05</t>
  </si>
  <si>
    <t>Betonstahl</t>
  </si>
  <si>
    <t>BOL24/1_02.05.01</t>
  </si>
  <si>
    <t>Betonstabstahl</t>
  </si>
  <si>
    <t>BOL24/1_02.05.01.01</t>
  </si>
  <si>
    <t>67</t>
  </si>
  <si>
    <t>BOL24/1_02.05.01.01.A</t>
  </si>
  <si>
    <t>Gerippter Stahl B450C</t>
  </si>
  <si>
    <t>kg</t>
  </si>
  <si>
    <t>BOL24/1_02.05.02</t>
  </si>
  <si>
    <t>Betonstahlmatten</t>
  </si>
  <si>
    <t>BOL24/1_02.05.02.01</t>
  </si>
  <si>
    <t>68</t>
  </si>
  <si>
    <t>BOL24/1_02.05.02.01.A</t>
  </si>
  <si>
    <t>Betonstahlmatten B450C</t>
  </si>
  <si>
    <t>BOL24/1_02.16</t>
  </si>
  <si>
    <t>Dränarbeiten, Abfluss- und Abwasserleitungen, Straßendecken</t>
  </si>
  <si>
    <t>BOL24/1_02.16.09</t>
  </si>
  <si>
    <t>Straßen, Wege, Plätze</t>
  </si>
  <si>
    <t>69</t>
  </si>
  <si>
    <t>BOL24/1_02.16.09.25</t>
  </si>
  <si>
    <t>Deckschicht für Wege und Spielflächen [CAM]</t>
  </si>
  <si>
    <t>BOL24/1_02.17</t>
  </si>
  <si>
    <t>Gärtnerarbeiten</t>
  </si>
  <si>
    <t>BOL24/1_02.17.08</t>
  </si>
  <si>
    <t>Begrünungsarbeiten</t>
  </si>
  <si>
    <t>BOL24/1_02.17.08.02</t>
  </si>
  <si>
    <t>Naßaussaat von Samenmischungen</t>
  </si>
  <si>
    <t>70</t>
  </si>
  <si>
    <t>BOL24/1_02.17.08.02.A</t>
  </si>
  <si>
    <t>BOL24/1_03</t>
  </si>
  <si>
    <t>Schlosserarbeiten</t>
  </si>
  <si>
    <t>BOL24/1_03.06</t>
  </si>
  <si>
    <t>Türen</t>
  </si>
  <si>
    <t>BOL24/1_03.06.03</t>
  </si>
  <si>
    <t>Feuerschutzabschlüsse</t>
  </si>
  <si>
    <t>BOL24/1_03.06.03.01</t>
  </si>
  <si>
    <t>Feuerschutztür Stahl:</t>
  </si>
  <si>
    <t>71</t>
  </si>
  <si>
    <t>BOL24/1_03.06.03.01.S</t>
  </si>
  <si>
    <t>REI 120'; 1000x2150</t>
  </si>
  <si>
    <t>Nr</t>
  </si>
  <si>
    <t>BOL24/1_14</t>
  </si>
  <si>
    <t>Sanitäranlagen</t>
  </si>
  <si>
    <t>BOL24/1_14.01</t>
  </si>
  <si>
    <t>Brauchwasserverteilung und Zubehör</t>
  </si>
  <si>
    <t>BOL24/1_14.01.01</t>
  </si>
  <si>
    <t>Wasserzähler</t>
  </si>
  <si>
    <t>BOL24/1_14.01.01.01</t>
  </si>
  <si>
    <t>Kaltwasserzähler für kleine Mengen:</t>
  </si>
  <si>
    <t>72</t>
  </si>
  <si>
    <t>BOL24/1_14.01.01.01.C</t>
  </si>
  <si>
    <t>DN 20 - 3/4" - 1,5 m3/h</t>
  </si>
  <si>
    <t>St</t>
  </si>
  <si>
    <t>73</t>
  </si>
  <si>
    <t>BOL24/1_14.01.01.01.D</t>
  </si>
  <si>
    <t>DN 25 - 1 " - 2,5 m3/h</t>
  </si>
  <si>
    <t>BOL24/1_14.01.02</t>
  </si>
  <si>
    <t>Druckreduzierventile</t>
  </si>
  <si>
    <t>BOL24/1_14.01.02.01</t>
  </si>
  <si>
    <t>Druckreduzierventil mit Muffen:</t>
  </si>
  <si>
    <t>74</t>
  </si>
  <si>
    <t>BOL24/1_14.01.02.01.E</t>
  </si>
  <si>
    <t>DN 40 - 6/4"</t>
  </si>
  <si>
    <t>BOL24/1_14.01.03</t>
  </si>
  <si>
    <t>Wasserfilter</t>
  </si>
  <si>
    <t>BOL24/1_14.01.03.01</t>
  </si>
  <si>
    <t>Brauchwasserrückspülfilter mit Muffen:</t>
  </si>
  <si>
    <t>75</t>
  </si>
  <si>
    <t>BOL24/1_14.01.03.01.C</t>
  </si>
  <si>
    <t>DN 40 - 6/4" - 16 m3/h</t>
  </si>
  <si>
    <t>BOL24/1_14.01.03.05</t>
  </si>
  <si>
    <t>Schmutzfänger mit Muffen:</t>
  </si>
  <si>
    <t>76</t>
  </si>
  <si>
    <t>BOL24/1_14.01.03.05.F</t>
  </si>
  <si>
    <t>77</t>
  </si>
  <si>
    <t>BOL24/1_14.01.03.05.G</t>
  </si>
  <si>
    <t>DN 50 - 2"</t>
  </si>
  <si>
    <t>BOL24/1_14.01.04</t>
  </si>
  <si>
    <t>Absperrorgane</t>
  </si>
  <si>
    <t>BOL24/1_14.01.04.02</t>
  </si>
  <si>
    <t>Flanschen - Flachschieber:</t>
  </si>
  <si>
    <t>78</t>
  </si>
  <si>
    <t>BOL24/1_14.01.04.02.A</t>
  </si>
  <si>
    <t>DN 65 - 2 1/2"</t>
  </si>
  <si>
    <t>79</t>
  </si>
  <si>
    <t>BOL24/1_14.01.04.02.B</t>
  </si>
  <si>
    <t>DN 80 - 3"</t>
  </si>
  <si>
    <t>BOL24/1_14.01.04.03</t>
  </si>
  <si>
    <t>Geradsitzventil mit Muffen:</t>
  </si>
  <si>
    <t>80</t>
  </si>
  <si>
    <t>BOL24/1_14.01.04.03.A</t>
  </si>
  <si>
    <t>DN 15 - 1/2"</t>
  </si>
  <si>
    <t>81</t>
  </si>
  <si>
    <t>BOL24/1_14.01.04.03.B</t>
  </si>
  <si>
    <t>DN 20 - 3/4"</t>
  </si>
  <si>
    <t>82</t>
  </si>
  <si>
    <t>BOL24/1_14.01.04.03.C</t>
  </si>
  <si>
    <t>DN 25 - 1"</t>
  </si>
  <si>
    <t>83</t>
  </si>
  <si>
    <t>BOL24/1_14.01.04.03.D</t>
  </si>
  <si>
    <t>DN 32 - 5/4"</t>
  </si>
  <si>
    <t>84</t>
  </si>
  <si>
    <t>BOL24/1_14.01.04.03.E</t>
  </si>
  <si>
    <t>85</t>
  </si>
  <si>
    <t>BOL24/1_14.01.04.03.F</t>
  </si>
  <si>
    <t>BOL24/1_14.01.04.05</t>
  </si>
  <si>
    <t>Auslaufventil:</t>
  </si>
  <si>
    <t>86</t>
  </si>
  <si>
    <t>BOL24/1_14.01.04.05.A</t>
  </si>
  <si>
    <t>BOL24/1_14.01.05</t>
  </si>
  <si>
    <t>Rückflußverhinderer</t>
  </si>
  <si>
    <t>BOL24/1_14.01.05.01</t>
  </si>
  <si>
    <t>Klappenrückschlagventil mit Flanschen:</t>
  </si>
  <si>
    <t>87</t>
  </si>
  <si>
    <t>BOL24/1_14.01.05.01.A</t>
  </si>
  <si>
    <t>88</t>
  </si>
  <si>
    <t>BOL24/1_14.01.05.01.C</t>
  </si>
  <si>
    <t>BOL24/1_14.01.05.03</t>
  </si>
  <si>
    <t>Rückschlagventil - Freiflußventil:</t>
  </si>
  <si>
    <t>89</t>
  </si>
  <si>
    <t>BOL24/1_14.01.05.03.B</t>
  </si>
  <si>
    <t>90</t>
  </si>
  <si>
    <t>BOL24/1_14.01.05.03.F</t>
  </si>
  <si>
    <t>BOL24/1_14.03</t>
  </si>
  <si>
    <t>Abwasser- und Entlüftungsanlagen mit Zubehör</t>
  </si>
  <si>
    <t>BOL24/1_14.03.01</t>
  </si>
  <si>
    <t>Bodenabläufe</t>
  </si>
  <si>
    <t>BOL24/1_14.03.01.01</t>
  </si>
  <si>
    <t>Bodenablauf mit Inoxrost:</t>
  </si>
  <si>
    <t>91</t>
  </si>
  <si>
    <t>BOL24/1_14.03.01.01.B</t>
  </si>
  <si>
    <t>DN 70</t>
  </si>
  <si>
    <t>BOL24/1_14.03.02</t>
  </si>
  <si>
    <t>Abwasserhebeanlagen</t>
  </si>
  <si>
    <t>BOL24/1_14.03.02.01</t>
  </si>
  <si>
    <t>Kompaktkleinhebeanlage:</t>
  </si>
  <si>
    <t>92</t>
  </si>
  <si>
    <t>BOL24/1_14.03.02.01.A</t>
  </si>
  <si>
    <t>6 m3/h - 70 kPa</t>
  </si>
  <si>
    <t>BOL24/1_14.03.02.10</t>
  </si>
  <si>
    <t>Abflußleitung aus PE-HD, verschweißt, PN 10 bar:</t>
  </si>
  <si>
    <t>93</t>
  </si>
  <si>
    <t>BOL24/1_14.03.02.10.A</t>
  </si>
  <si>
    <t>Abflußleitung aus PE-HD:  DN 40 - øa 50x2,8 mm</t>
  </si>
  <si>
    <t>lfm</t>
  </si>
  <si>
    <t>94</t>
  </si>
  <si>
    <t>BOL24/1_14.03.02.10.B</t>
  </si>
  <si>
    <t>Abflußleitung aus PE-HD:  DN50  - øa 63 * 5,8 mm</t>
  </si>
  <si>
    <t>BOL24/1_14.03.03</t>
  </si>
  <si>
    <t>Dichtungseinsatz für Mauerdurchführungen</t>
  </si>
  <si>
    <t>BOL24/1_14.03.03.01</t>
  </si>
  <si>
    <t>Dichtungseinsatz für Rohre, doppel dichtend aus Edelstahl V2A</t>
  </si>
  <si>
    <t>95</t>
  </si>
  <si>
    <t>BOL24/1_14.03.03.01.A</t>
  </si>
  <si>
    <t>Dichtungseinsatz für Rohre:  Kernbohrung ø100mm für Rohre von ø10 bis 60 mm</t>
  </si>
  <si>
    <t>psch</t>
  </si>
  <si>
    <t>96</t>
  </si>
  <si>
    <t>BOL24/1_14.03.03.01.B</t>
  </si>
  <si>
    <t>Dichtungseinsatz für Rohre:  Kernbohrung ø125mm für Rohre von ø57 bis 77 mm</t>
  </si>
  <si>
    <t>97</t>
  </si>
  <si>
    <t>BOL24/1_14.03.03.01.C</t>
  </si>
  <si>
    <t>Dichtungseinsatz für Rohre:  Kernbohrung ø150mm für Rohre von ø61 bis 115 mm</t>
  </si>
  <si>
    <t>98</t>
  </si>
  <si>
    <t>BOL24/1_14.03.03.01.D</t>
  </si>
  <si>
    <t>Dichtungseinsatz für Rohre:  Kernbohrung ø200mm für Rohre von ø 86 bis 160mm</t>
  </si>
  <si>
    <t>BOL24/1_14.04</t>
  </si>
  <si>
    <t>Rohrleitungen und Zubehör</t>
  </si>
  <si>
    <t>BOL24/1_14.04.01</t>
  </si>
  <si>
    <t>Edelstahlrohrleitungen</t>
  </si>
  <si>
    <t>BOL24/1_14.04.01.01</t>
  </si>
  <si>
    <t>Pressverbinder-Edelstahlrohrleitungen :</t>
  </si>
  <si>
    <t>99</t>
  </si>
  <si>
    <t>BOL24/1_14.04.01.01.B</t>
  </si>
  <si>
    <t>DN 15 - ø 18x1,0</t>
  </si>
  <si>
    <t>100</t>
  </si>
  <si>
    <t>BOL24/1_14.04.01.01.C</t>
  </si>
  <si>
    <t>DN 20 - ø 22x1,2</t>
  </si>
  <si>
    <t>101</t>
  </si>
  <si>
    <t>BOL24/1_14.04.01.01.D</t>
  </si>
  <si>
    <t>DN 25 - ø 28x1,2</t>
  </si>
  <si>
    <t>102</t>
  </si>
  <si>
    <t>BOL24/1_14.04.01.01.E</t>
  </si>
  <si>
    <t>DN 32 - ø 35x1,5</t>
  </si>
  <si>
    <t>103</t>
  </si>
  <si>
    <t>BOL24/1_14.04.01.01.F</t>
  </si>
  <si>
    <t>DN 40 - ø 42x1,5</t>
  </si>
  <si>
    <t>104</t>
  </si>
  <si>
    <t>BOL24/1_14.04.01.01.G</t>
  </si>
  <si>
    <t>DN 50 - ø 54x1,5</t>
  </si>
  <si>
    <t>105</t>
  </si>
  <si>
    <t>BOL24/1_14.04.01.01.H</t>
  </si>
  <si>
    <t>DN 65 - ø 76x2,0</t>
  </si>
  <si>
    <t>BOL24/1_14.04.07</t>
  </si>
  <si>
    <t>Abwasserrohrleitungen aus Polyäthylen PE-HD</t>
  </si>
  <si>
    <t>BOL24/1_14.04.07.01</t>
  </si>
  <si>
    <t>Abflußleitung aus PE-HD:</t>
  </si>
  <si>
    <t>106</t>
  </si>
  <si>
    <t>BOL24/1_14.04.07.01.C</t>
  </si>
  <si>
    <t>øa 50 mm</t>
  </si>
  <si>
    <t>107</t>
  </si>
  <si>
    <t>BOL24/1_14.04.07.01.E</t>
  </si>
  <si>
    <t>øa 75 mm</t>
  </si>
  <si>
    <t>108</t>
  </si>
  <si>
    <t>BOL24/1_14.04.07.01.F</t>
  </si>
  <si>
    <t>øa 90 mm</t>
  </si>
  <si>
    <t>BOL24/1_14.08</t>
  </si>
  <si>
    <t>Anpassungsarbeiten</t>
  </si>
  <si>
    <t>109</t>
  </si>
  <si>
    <t>BOL24/1_14.08.02</t>
  </si>
  <si>
    <t>Suchen von Bestandsleitungen:   Wasser-, Abwasser-, Regenwasser und Beregnungsleitungen</t>
  </si>
  <si>
    <t>110</t>
  </si>
  <si>
    <t>BOL24/1_14.08.03</t>
  </si>
  <si>
    <t>Brunnenschaum in Spezial-Polyurethan:   dicht bis 0,5 bar</t>
  </si>
  <si>
    <t>Stk.</t>
  </si>
  <si>
    <t>BOL24/1_14.09</t>
  </si>
  <si>
    <t>Beregnungsanlage</t>
  </si>
  <si>
    <t>BOL24/1_14.09.01</t>
  </si>
  <si>
    <t>Schächte für die Beregnung</t>
  </si>
  <si>
    <t>111</t>
  </si>
  <si>
    <t>BOL24/1_14.09.01.01</t>
  </si>
  <si>
    <t>Beregnungsschacht "1" mit 4 Abgängen:  Zone 1</t>
  </si>
  <si>
    <t>112</t>
  </si>
  <si>
    <t>BOL24/1_14.09.01.02</t>
  </si>
  <si>
    <t>Beregnungsschacht "2" mit 4 Abgängen:  Zone 1</t>
  </si>
  <si>
    <t>113</t>
  </si>
  <si>
    <t>BOL24/1_14.09.01.03</t>
  </si>
  <si>
    <t>Beregnungsschacht "3" mit 4 Abgängen:  Zone 2</t>
  </si>
  <si>
    <t>114</t>
  </si>
  <si>
    <t>BOL24/1_14.09.01.04</t>
  </si>
  <si>
    <t xml:space="preserve">Einspeiseschacht mit Zähler und Druckminderer: </t>
  </si>
  <si>
    <t>115</t>
  </si>
  <si>
    <t>BOL24/1_14.09.01.05</t>
  </si>
  <si>
    <t xml:space="preserve">Verlegung des Zählers mit Druckminderer und Zubehör: </t>
  </si>
  <si>
    <t>Stunden</t>
  </si>
  <si>
    <t>116</t>
  </si>
  <si>
    <t>BOL24/1_14.09.01.06</t>
  </si>
  <si>
    <t>Übertragungsstation Bluetooth/Funk/3G, für die Bewässerungssteuerung:  LR-BST-REACT 3.0</t>
  </si>
  <si>
    <t>117</t>
  </si>
  <si>
    <t>BOL24/1_14.09.01.07</t>
  </si>
  <si>
    <t>Abonnement für 1 Jahr für die Schnittstelle LR-BST-REACT und SIM:   SIM-1Y-100M-AG + SIM</t>
  </si>
  <si>
    <t>BOL24/1_14.09.02</t>
  </si>
  <si>
    <t>BOL24/1_14.09.02.01A</t>
  </si>
  <si>
    <t>118</t>
  </si>
  <si>
    <t>BOL24/1_14.09.02.01A.01</t>
  </si>
  <si>
    <t>Automatische Beregnung für Rasenflächen mit Aufstiegshöhe 10 cm, samt Rohrleitungen und Grabungen:  WIESE</t>
  </si>
  <si>
    <t>BOL24/1_14.09.02.02A</t>
  </si>
  <si>
    <t>119</t>
  </si>
  <si>
    <t>BOL24/1_14.09.02.02A.02</t>
  </si>
  <si>
    <t xml:space="preserve">Automatische Beregnung für Rasen- und Sträucherflächen mit Aufstiegshöhe 30 cm, samt Rohrleitungen und Grabungen:  OPHIOPOGON JAPONICUS </t>
  </si>
  <si>
    <t>BOL24/1_14.09.02.03A</t>
  </si>
  <si>
    <t>120</t>
  </si>
  <si>
    <t>BOL24/1_14.09.02.03A.03</t>
  </si>
  <si>
    <t>Tropfberegnung für ornamentale Pflanzen, samt Rohrleitungen und Grabungen:   TROPFBEREGNUNG ZIERPFLANZEN</t>
  </si>
  <si>
    <t>BOL24/1_14.09.02.04A</t>
  </si>
  <si>
    <t>121</t>
  </si>
  <si>
    <t>BOL24/1_14.09.02.04A.04</t>
  </si>
  <si>
    <t>Vollflächige Tropfberegnung, samt Rohrleitungen und Grabungen:   TROPFBEREGNUNG FLÄCHENDECKEND</t>
  </si>
  <si>
    <t>BOL24/1_14.09.02.05</t>
  </si>
  <si>
    <t>Hauptzuleitung für Beregnung aus PE-HD, PN 10, SDR17:</t>
  </si>
  <si>
    <t>122</t>
  </si>
  <si>
    <t>BOL24/1_14.09.02.05.B</t>
  </si>
  <si>
    <t>Druckleitung aus PE-HD, PN10:  øa 40x2,4 mm</t>
  </si>
  <si>
    <t>123</t>
  </si>
  <si>
    <t>BOL24/1_14.09.02.05.C</t>
  </si>
  <si>
    <t>Druckleitung aus PE-HD, PN10:  øa 50x3,0 mm</t>
  </si>
  <si>
    <t>124</t>
  </si>
  <si>
    <t>BOL24/1_14.09.02.05.E</t>
  </si>
  <si>
    <t>Druckleitung aus PE-HD, PN10:  øa 63x3,8 mm</t>
  </si>
  <si>
    <t>BOL24/1_14.10</t>
  </si>
  <si>
    <t>Kühlleitungen</t>
  </si>
  <si>
    <t>BOL24/1_14.10.01</t>
  </si>
  <si>
    <t>Vorisoliertes sauerstoffdichtes Rohrleitungssystem aus PP-R:  SDR 11 MF OT "ti"</t>
  </si>
  <si>
    <t>125</t>
  </si>
  <si>
    <t>BOL24/1_14.10.01.A</t>
  </si>
  <si>
    <t>Vorisoliertes Rohrleitungssystem aus PP-R, PN 6:  DN100 - ø125x11,4 mm / øa 225mm</t>
  </si>
  <si>
    <t>BOL24/1_14.10.02</t>
  </si>
  <si>
    <t>Formstücke für vorisoliertes Rohrleitungssystem aus PP-R:   SDR 9 / 11 MF OT "ti"</t>
  </si>
  <si>
    <t>126</t>
  </si>
  <si>
    <t>BOL24/1_14.10.02.A</t>
  </si>
  <si>
    <t>45°-Kurve für vorisolierte Leitung aus PP-R, PN 10:  DN100 - ø125x11,4 mm / øa 225mm</t>
  </si>
  <si>
    <t>127</t>
  </si>
  <si>
    <t>BOL24/1_14.10.02.B</t>
  </si>
  <si>
    <t>Endstück für vorisolierte Leitung aus PP-R, PN 10:  DN100 - ø125x11,4 mm / øa 225mm</t>
  </si>
  <si>
    <t>128</t>
  </si>
  <si>
    <t>BOL24/1_14.10.02.C</t>
  </si>
  <si>
    <t>Flansche für vorisolierte Leitung aus PP-R, PN 10:  DN100 - ø125x11,4 mm / øa 225mm</t>
  </si>
  <si>
    <t>BOL24/1_15</t>
  </si>
  <si>
    <t>Elektroanlagen</t>
  </si>
  <si>
    <t>BOL24/1_15.04</t>
  </si>
  <si>
    <t>Verlegesysteme</t>
  </si>
  <si>
    <t>BOL24/1_15.04.02</t>
  </si>
  <si>
    <t>Installationsrohre PVC, starr</t>
  </si>
  <si>
    <t>BOL24/1_15.04.02.01</t>
  </si>
  <si>
    <t>Installationsrohre aus PVC, starr, 750N:</t>
  </si>
  <si>
    <t>129</t>
  </si>
  <si>
    <t>BOL24/1_15.04.02.01.A</t>
  </si>
  <si>
    <t>D=25 mm - 750 N</t>
  </si>
  <si>
    <t>130</t>
  </si>
  <si>
    <t>BOL24/1_15.04.02.01.B</t>
  </si>
  <si>
    <t>D=32 mm - 750 N</t>
  </si>
  <si>
    <t>131</t>
  </si>
  <si>
    <t>BOL24/1_15.04.02.01.C</t>
  </si>
  <si>
    <t>D=40 mm - 750 N</t>
  </si>
  <si>
    <t>BOL24/1_15.04.03</t>
  </si>
  <si>
    <t>Polyäthylenrohre</t>
  </si>
  <si>
    <t>BOL24/1_15.04.03.01</t>
  </si>
  <si>
    <t>132</t>
  </si>
  <si>
    <t>BOL24/1_15.04.03.01.A</t>
  </si>
  <si>
    <t>D=40 mm</t>
  </si>
  <si>
    <t>BOL24/1_15.04.05</t>
  </si>
  <si>
    <t>Metallrohre</t>
  </si>
  <si>
    <t>BOL24/1_15.04.05.01</t>
  </si>
  <si>
    <t>Metallschutzrohre</t>
  </si>
  <si>
    <t>133</t>
  </si>
  <si>
    <t>BOL24/1_15.04.05.01.B</t>
  </si>
  <si>
    <t>D=32 mm</t>
  </si>
  <si>
    <t>BOL24/1_15.04.08</t>
  </si>
  <si>
    <t>Abzweigdosen</t>
  </si>
  <si>
    <t>BOL24/1_15.04.08.22</t>
  </si>
  <si>
    <t>Abzweigdosen PVC AP</t>
  </si>
  <si>
    <t>134</t>
  </si>
  <si>
    <t>BOL24/1_15.04.08.22.B</t>
  </si>
  <si>
    <t>(bxhxt) 190x140x70 mm</t>
  </si>
  <si>
    <t>135</t>
  </si>
  <si>
    <t>BOL24/1_15.04.08.22.C</t>
  </si>
  <si>
    <t>(bxhxt) 240x190x90 mm</t>
  </si>
  <si>
    <t>136</t>
  </si>
  <si>
    <t>BOL24/1_15.04.08.22.D</t>
  </si>
  <si>
    <t>(bxhxt) 300x220x120 mm</t>
  </si>
  <si>
    <t>BOL24/1_15.04.08.42</t>
  </si>
  <si>
    <t>Abzweigdosen aus Leichtmetall AP</t>
  </si>
  <si>
    <t>137</t>
  </si>
  <si>
    <t>BOL24/1_15.04.08.42.B</t>
  </si>
  <si>
    <t>(bxhxt) 140x115x60 mm</t>
  </si>
  <si>
    <t>BOL24/1_15.04.12</t>
  </si>
  <si>
    <t>Gitterkanäle</t>
  </si>
  <si>
    <t>BOL24/1_15.04.12.01</t>
  </si>
  <si>
    <t>Gitterkanal aus elektroverzinktem Stahl</t>
  </si>
  <si>
    <t>138</t>
  </si>
  <si>
    <t>BOL24/1_15.04.12.01.C</t>
  </si>
  <si>
    <t>Abmessungen (bxh) 200x54/80 mm</t>
  </si>
  <si>
    <t>BOL24/1_15.04.21</t>
  </si>
  <si>
    <t>Kabelkanäle aus PVC</t>
  </si>
  <si>
    <t>BOL24/1_15.04.21.02</t>
  </si>
  <si>
    <t>Kabelkanäle aus PVC, weiß oder grau</t>
  </si>
  <si>
    <t>139</t>
  </si>
  <si>
    <t>BOL24/1_15.04.21.02.E</t>
  </si>
  <si>
    <t>Abmessungen (bxh) 40x40 mm</t>
  </si>
  <si>
    <t>140</t>
  </si>
  <si>
    <t>BOL24/1_15.04.21.02.F</t>
  </si>
  <si>
    <t>Abmessungen (bxh) 60x40 mm</t>
  </si>
  <si>
    <t>141</t>
  </si>
  <si>
    <t>BOL24/1_15.04.21.02.L</t>
  </si>
  <si>
    <t>Abmessungen (bxh) 100x60 mm</t>
  </si>
  <si>
    <t>142</t>
  </si>
  <si>
    <t>BOL24/1_15.04.21.02.O</t>
  </si>
  <si>
    <t>Abmessungen (bxh) 200x60 mm</t>
  </si>
  <si>
    <t>BOL24/1_15.05</t>
  </si>
  <si>
    <t>Leitungen</t>
  </si>
  <si>
    <t>BOL24/1_15.05.03</t>
  </si>
  <si>
    <t>Kabelleitung FG16(O)R16 0,6/1KV</t>
  </si>
  <si>
    <t>BOL24/1_15.05.03.02</t>
  </si>
  <si>
    <t>Kupferkabel mit flexiblen Leitern, zweipolige Leitung</t>
  </si>
  <si>
    <t>143</t>
  </si>
  <si>
    <t>BOL24/1_15.05.03.02.C</t>
  </si>
  <si>
    <t>FG16OR16 0,6/1KV 2x4 mm2</t>
  </si>
  <si>
    <t>144</t>
  </si>
  <si>
    <t>BOL24/1_15.05.03.02.D</t>
  </si>
  <si>
    <t>FG16OR16 0,6/1KV 2x6 mm2</t>
  </si>
  <si>
    <t>145</t>
  </si>
  <si>
    <t>BOL24/1_15.05.03.02.E</t>
  </si>
  <si>
    <t>FG16OR16 0,6/1KV 2x10 mm2</t>
  </si>
  <si>
    <t>146</t>
  </si>
  <si>
    <t>BOL24/1_15.05.03.02.F</t>
  </si>
  <si>
    <t>FG16OR16 0,6/1KV 2x16 mm2</t>
  </si>
  <si>
    <t>BOL24/1_15.05.03.03</t>
  </si>
  <si>
    <t>Kupferkabel mit flexiblen Leitern, dreipolige Leitung</t>
  </si>
  <si>
    <t>147</t>
  </si>
  <si>
    <t>BOL24/1_15.05.03.03.A</t>
  </si>
  <si>
    <t>FG16OR16 0,6/1KV 3x1,5 mm2</t>
  </si>
  <si>
    <t>148</t>
  </si>
  <si>
    <t>BOL24/1_15.05.03.03.B</t>
  </si>
  <si>
    <t>FG16OR16 0,6/1KV 3x2,5 mm2</t>
  </si>
  <si>
    <t>149</t>
  </si>
  <si>
    <t>BOL24/1_15.05.03.03.D</t>
  </si>
  <si>
    <t>FG16OR16 0,6/1KV 3x6 mm2</t>
  </si>
  <si>
    <t>BOL24/1_15.05.03.05</t>
  </si>
  <si>
    <t>Kupferkabel mit flexiblen Leitern, fünfpolige Leitung</t>
  </si>
  <si>
    <t>150</t>
  </si>
  <si>
    <t>BOL24/1_15.05.03.05.A</t>
  </si>
  <si>
    <t>FG16OR16 0,6/1KV 5x1,5 mm2</t>
  </si>
  <si>
    <t>151</t>
  </si>
  <si>
    <t>BOL24/1_15.05.03.05.B</t>
  </si>
  <si>
    <t>FG16OR16 0,6/1KV 5x2,5 mm2</t>
  </si>
  <si>
    <t>152</t>
  </si>
  <si>
    <t>BOL24/1_15.05.03.05.D</t>
  </si>
  <si>
    <t>FG16OR16 0,6/1KV 5x6 mm2</t>
  </si>
  <si>
    <t>153</t>
  </si>
  <si>
    <t>BOL24/1_15.05.03.05.E</t>
  </si>
  <si>
    <t>FG16OR16 0,6/1KV 5x10 mm2</t>
  </si>
  <si>
    <t>154</t>
  </si>
  <si>
    <t>BOL24/1_15.05.03.05.F</t>
  </si>
  <si>
    <t>FG16OR16 0,6/1KV 5x16 mm2</t>
  </si>
  <si>
    <t>BOL24/1_15.05.04</t>
  </si>
  <si>
    <t>Kabelleitung FG16(O)M16 0,6/1KV</t>
  </si>
  <si>
    <t>BOL24/1_15.05.04.01</t>
  </si>
  <si>
    <t>Kupferkabel mit flexiblen Leitern, einpolige Leitung</t>
  </si>
  <si>
    <t>155</t>
  </si>
  <si>
    <t>BOL24/1_15.05.04.01.G</t>
  </si>
  <si>
    <t>FG16M16 0,6/1KV 1x25 mm2</t>
  </si>
  <si>
    <t>156</t>
  </si>
  <si>
    <t>BOL24/1_15.05.04.01.H</t>
  </si>
  <si>
    <t>FG16M16 0,6/1KV 1x35 mm2</t>
  </si>
  <si>
    <t>157</t>
  </si>
  <si>
    <t>BOL24/1_15.05.04.01.I</t>
  </si>
  <si>
    <t>FG16M16 0,6/1KV 1x50 mm2</t>
  </si>
  <si>
    <t>158</t>
  </si>
  <si>
    <t>BOL24/1_15.05.04.01.J</t>
  </si>
  <si>
    <t>FG16M16 0,6/1KV 1x70 mm2</t>
  </si>
  <si>
    <t>159</t>
  </si>
  <si>
    <t>BOL24/1_15.05.04.01.K</t>
  </si>
  <si>
    <t>FG16M16 0,6/1KV 1x95 mm2</t>
  </si>
  <si>
    <t>BOL24/1_15.06</t>
  </si>
  <si>
    <t>Stromkreisverteiler und Verteilergeräte</t>
  </si>
  <si>
    <t>BOL24/1_15.06.03</t>
  </si>
  <si>
    <t>Verteiler In &lt; 250 A</t>
  </si>
  <si>
    <t>BOL24/1_15.06.03.03</t>
  </si>
  <si>
    <t>Feuchtraumschrank aus Kunststoff mit In&lt;250A, Aufputzausführung</t>
  </si>
  <si>
    <t>160</t>
  </si>
  <si>
    <t>BOL24/1_15.06.03.03.B</t>
  </si>
  <si>
    <t>800x600x300mm</t>
  </si>
  <si>
    <t>BOL24/1_15.06.04</t>
  </si>
  <si>
    <t>Verteiler In &lt; 630 A</t>
  </si>
  <si>
    <t>BOL24/1_15.06.04.02</t>
  </si>
  <si>
    <t>Niederspannungsstromkreisverteiler mit In&lt;630A, als Standschrank kombinierbar komplett mit Sockel</t>
  </si>
  <si>
    <t>161</t>
  </si>
  <si>
    <t>BOL24/1_15.06.04.02.C</t>
  </si>
  <si>
    <t>Außenmaße: H=2100 B=1000 T=400; Innenmaße H=2000 B=900 (T= 400 Außenmaß)</t>
  </si>
  <si>
    <t>BOL24/1_15.06.21</t>
  </si>
  <si>
    <t>Modulare - automatische und magnetothermische Schutzschalter 6kA</t>
  </si>
  <si>
    <t>BOL24/1_15.06.21.02</t>
  </si>
  <si>
    <t>Thermomagnetischer Leistungsschalter 2 Pole 6kA C, 2 Polig geschützt</t>
  </si>
  <si>
    <t>162</t>
  </si>
  <si>
    <t>BOL24/1_15.06.21.02.A</t>
  </si>
  <si>
    <t>Nennstrom 2x6 A - 2 Moduleinheiten</t>
  </si>
  <si>
    <t>163</t>
  </si>
  <si>
    <t>BOL24/1_15.06.21.02.B</t>
  </si>
  <si>
    <t>Nennstrom 2x10 A - 2 Moduleinheiten</t>
  </si>
  <si>
    <t>164</t>
  </si>
  <si>
    <t>BOL24/1_15.06.21.02.C</t>
  </si>
  <si>
    <t>Nennstrom 2x16 A - 2 Moduleinheiten</t>
  </si>
  <si>
    <t>165</t>
  </si>
  <si>
    <t>BOL24/1_15.06.21.02.E</t>
  </si>
  <si>
    <t>Nennstrom 2x25 A - 2 Moduleinheiten</t>
  </si>
  <si>
    <t>BOL24/1_15.06.21.04</t>
  </si>
  <si>
    <t>Thermomagnetischer Leistungsschalter 4 Pole 6 kA C, 4 polig geschützt</t>
  </si>
  <si>
    <t>166</t>
  </si>
  <si>
    <t>BOL24/1_15.06.21.04.C</t>
  </si>
  <si>
    <t>Nennstrom 4x16 A - 4 Moduleinheiten</t>
  </si>
  <si>
    <t>167</t>
  </si>
  <si>
    <t>BOL24/1_15.06.21.04.E</t>
  </si>
  <si>
    <t>Nennstrom 4x25 A - 4 Moduleinheiten</t>
  </si>
  <si>
    <t>168</t>
  </si>
  <si>
    <t>BOL24/1_15.06.21.04.F</t>
  </si>
  <si>
    <t>Nennstrom 4x32 A - 4 Moduleinheiten</t>
  </si>
  <si>
    <t>169</t>
  </si>
  <si>
    <t>BOL24/1_15.06.21.04.I</t>
  </si>
  <si>
    <t>Nennstrom 4x63 A - 4 Moduleinheiten</t>
  </si>
  <si>
    <t>BOL24/1_15.06.22</t>
  </si>
  <si>
    <t>Modulare - automatische und magnetothermische Schutzschalter 10kA</t>
  </si>
  <si>
    <t>BOL24/1_15.06.22.02</t>
  </si>
  <si>
    <t>Thermomagnetischer Leistungsschalter 2 Pole 10kA C, 2 polig geschützt</t>
  </si>
  <si>
    <t>170</t>
  </si>
  <si>
    <t>BOL24/1_15.06.22.02.E</t>
  </si>
  <si>
    <t>BOL24/1_15.06.22.04</t>
  </si>
  <si>
    <t>Thermomagnetischer Leistungsschalter 4 Pole 10kA C, 4 polig geschützt</t>
  </si>
  <si>
    <t>171</t>
  </si>
  <si>
    <t>BOL24/1_15.06.22.04.I</t>
  </si>
  <si>
    <t>BOL24/1_15.06.41</t>
  </si>
  <si>
    <t>Fehlerstromschutzschalter Typ A</t>
  </si>
  <si>
    <t>BOL24/1_15.06.41.02</t>
  </si>
  <si>
    <t>Fehlerstromschutzschalter 2 Pole 0,03A - A, 2 Moduleinheiten</t>
  </si>
  <si>
    <t>172</t>
  </si>
  <si>
    <t>BOL24/1_15.06.41.02.A</t>
  </si>
  <si>
    <t>Nennstrom 2x25A, Idn 0,03A - 2 Moduleinheiten</t>
  </si>
  <si>
    <t>173</t>
  </si>
  <si>
    <t>BOL24/1_15.06.41.02.B</t>
  </si>
  <si>
    <t>Nennstrom 2x40A, Idn 0,03A - 2 Moduleinheiten</t>
  </si>
  <si>
    <t>BOL24/1_15.06.41.04</t>
  </si>
  <si>
    <t>Fehlerstromschutzschalter 4 Pole 0,03A - A</t>
  </si>
  <si>
    <t>174</t>
  </si>
  <si>
    <t>BOL24/1_15.06.41.04.B</t>
  </si>
  <si>
    <t>Nennstrom 4x40A, Idn 0,03A - 2 Moduleinheiten</t>
  </si>
  <si>
    <t>175</t>
  </si>
  <si>
    <t>BOL24/1_15.06.41.04.C</t>
  </si>
  <si>
    <t>Nennstrom 4x63A, Idn 0,03A - 2 Moduleinheiten</t>
  </si>
  <si>
    <t>BOL24/1_15.06.41.12</t>
  </si>
  <si>
    <t>Fehlerstromschutzschalter 2 Pole 0,3A - A</t>
  </si>
  <si>
    <t>176</t>
  </si>
  <si>
    <t>BOL24/1_15.06.41.12.B</t>
  </si>
  <si>
    <t>Nennstrom 2x40A, Idn 0,3A - 2 Moduleinheiten</t>
  </si>
  <si>
    <t>BOL24/1_15.06.41.14</t>
  </si>
  <si>
    <t>Fehlerstromschutzschalter 4 Pole 0,3A - A</t>
  </si>
  <si>
    <t>177</t>
  </si>
  <si>
    <t>BOL24/1_15.06.41.14.A</t>
  </si>
  <si>
    <t>Nennstrom 4x25A, Idn 0,3A - 4 Moduleinheiten</t>
  </si>
  <si>
    <t>178</t>
  </si>
  <si>
    <t>BOL24/1_15.06.41.14.B</t>
  </si>
  <si>
    <t>Nennstrom 4x40A, Idn 0,3A - 4 Moduleinheiten</t>
  </si>
  <si>
    <t>BOL24/1_15.06.41.16</t>
  </si>
  <si>
    <t>Fehlerstrom-Block, für pulsierende Fehlerströme (Typ A):</t>
  </si>
  <si>
    <t>179</t>
  </si>
  <si>
    <t>BOL24/1_15.06.41.16.A</t>
  </si>
  <si>
    <t>Fehlerstrom-Block:  2x25/300 mA (Typ A)</t>
  </si>
  <si>
    <t>180</t>
  </si>
  <si>
    <t>BOL24/1_15.06.45</t>
  </si>
  <si>
    <t>Motorisierter Antrieb für modulare Automaten oder FI's:  ARA  bis 4x63A</t>
  </si>
  <si>
    <t>BOL24/1_15.06.51</t>
  </si>
  <si>
    <t>Leistungsschalter thermomagnetisch mit Schaltvermögen bis 25kA</t>
  </si>
  <si>
    <t>BOL24/1_15.06.51.01</t>
  </si>
  <si>
    <t>Thermomagnetischer Leistungsschalter 4 Pole 25kA auch N 100% geschützt</t>
  </si>
  <si>
    <t>181</t>
  </si>
  <si>
    <t>BOL24/1_15.06.51.01.H</t>
  </si>
  <si>
    <t>Nennstrom 4x125-160 A</t>
  </si>
  <si>
    <t>BOL24/1_15.06.52</t>
  </si>
  <si>
    <t>Leistungsschalter thermomagnetisch mit Schaltvermögen bis 36kA</t>
  </si>
  <si>
    <t>BOL24/1_15.06.52.02</t>
  </si>
  <si>
    <t>Thermomagnetischer Leistungsschalter 4 Pole 36kA</t>
  </si>
  <si>
    <t>182</t>
  </si>
  <si>
    <t>BOL24/1_15.06.52.02.F</t>
  </si>
  <si>
    <t>Nennstrom 4x200-250 A</t>
  </si>
  <si>
    <t>BOL24/1_15.06.55</t>
  </si>
  <si>
    <t>Fehlerstromschutzschalterblock für thermom. Leistungsschutzschalter</t>
  </si>
  <si>
    <t>BOL24/1_15.06.55.01A</t>
  </si>
  <si>
    <t>183</t>
  </si>
  <si>
    <t>BOL24/1_15.06.55.01A.01</t>
  </si>
  <si>
    <t>Fehlerstromschutzschalterblock Leistungsschutzschalter bis 4x160A</t>
  </si>
  <si>
    <t>BOL24/1_15.06.55.02A</t>
  </si>
  <si>
    <t>184</t>
  </si>
  <si>
    <t>BOL24/1_15.06.55.02A.02</t>
  </si>
  <si>
    <t>Fehlerstromschutzschalterblock Leistungsschutzschalter 4x160 bis 250A</t>
  </si>
  <si>
    <t>BOL24/1_15.06.61</t>
  </si>
  <si>
    <t>Sicherungen</t>
  </si>
  <si>
    <t>BOL24/1_15.06.61.01</t>
  </si>
  <si>
    <t>Leistungstrenner mit 4 Polen</t>
  </si>
  <si>
    <t>185</t>
  </si>
  <si>
    <t>BOL24/1_15.06.61.01.A</t>
  </si>
  <si>
    <t>Sicherungshalter zweipolig bis 32A</t>
  </si>
  <si>
    <t>186</t>
  </si>
  <si>
    <t>BOL24/1_15.06.61.01.C</t>
  </si>
  <si>
    <t>Sicherungshalter vierpolig bis 100A</t>
  </si>
  <si>
    <t>BOL24/1_15.06.71</t>
  </si>
  <si>
    <t>Schaltgeräte</t>
  </si>
  <si>
    <t>BOL24/1_15.06.71.01</t>
  </si>
  <si>
    <t>Schaltgeräte für die Betätigung von Stromkreisen und die Betriebsanzeige</t>
  </si>
  <si>
    <t>187</t>
  </si>
  <si>
    <t>BOL24/1_15.06.71.01.F</t>
  </si>
  <si>
    <t>Umschalter mit drei Schaltpositionen</t>
  </si>
  <si>
    <t>188</t>
  </si>
  <si>
    <t>BOL24/1_15.06.71.01.L</t>
  </si>
  <si>
    <t>Signallampe mit 3 LED 230V</t>
  </si>
  <si>
    <t>BOL24/1_15.06.71.11</t>
  </si>
  <si>
    <t>Schaltgeräte für automatische oder manuelle Ein- oder Ausschaltung</t>
  </si>
  <si>
    <t>189</t>
  </si>
  <si>
    <t>BOL24/1_15.06.71.11.F</t>
  </si>
  <si>
    <t>Schütz zweipolig 20A</t>
  </si>
  <si>
    <t>190</t>
  </si>
  <si>
    <t>BOL24/1_15.06.71.11.G</t>
  </si>
  <si>
    <t>Schütz vierpolig 20-25A</t>
  </si>
  <si>
    <t>191</t>
  </si>
  <si>
    <t>BOL24/1_15.06.71.12</t>
  </si>
  <si>
    <t>Dämmerungsschalter: 1x16 A /  2÷200 Lux</t>
  </si>
  <si>
    <t>192</t>
  </si>
  <si>
    <t>BOL24/1_15.06.71.14</t>
  </si>
  <si>
    <t>Stromzähler 1-phasig, LCD:  bis 63 A - Modbus RTU und MID-Zertifizierung</t>
  </si>
  <si>
    <t>193</t>
  </si>
  <si>
    <t>BOL24/1_15.06.71.15</t>
  </si>
  <si>
    <t>Digitale Analyse- und Meßsystemanzeige, auch für Oberwellen, mit RS485: mit Wandler 1000A/5A</t>
  </si>
  <si>
    <t>BOL24/1_15.06.81</t>
  </si>
  <si>
    <t>Überspannungs- / Blitzstromableiter</t>
  </si>
  <si>
    <t>BOL24/1_15.06.81.11A</t>
  </si>
  <si>
    <t>194</t>
  </si>
  <si>
    <t>BOL24/1_15.06.81.11A.11</t>
  </si>
  <si>
    <t>Überspannungsableiter zweipolig, Prüfklasse II, TT-Netz</t>
  </si>
  <si>
    <t>BOL24/1_15.06.81.12A</t>
  </si>
  <si>
    <t>195</t>
  </si>
  <si>
    <t>BOL24/1_15.06.81.12A.12</t>
  </si>
  <si>
    <t>Überspannungsableiter vierpolig, Prüfklasse II, TT-Netz</t>
  </si>
  <si>
    <t>BOL24/1_15.06.91</t>
  </si>
  <si>
    <t>Zubehör</t>
  </si>
  <si>
    <t>BOL24/1_15.06.91.01A</t>
  </si>
  <si>
    <t>196</t>
  </si>
  <si>
    <t>BOL24/1_15.06.91.01A.01</t>
  </si>
  <si>
    <t>Arbeitsstromauslösespule</t>
  </si>
  <si>
    <t>BOL24/1_15.06.91.11A</t>
  </si>
  <si>
    <t>197</t>
  </si>
  <si>
    <t>BOL24/1_15.06.91.11A.11</t>
  </si>
  <si>
    <t>Hilfskontakt für Einbau an Schaltorgane in Modulbauweise</t>
  </si>
  <si>
    <t>BOL24/1_15.06.91.31A</t>
  </si>
  <si>
    <t>198</t>
  </si>
  <si>
    <t>BOL24/1_15.06.91.31A.31</t>
  </si>
  <si>
    <t>Schukosteckdose</t>
  </si>
  <si>
    <t>BOL24/1_15.08</t>
  </si>
  <si>
    <t>Auslässe für Lichtinstallation</t>
  </si>
  <si>
    <t>BOL24/1_15.08.02</t>
  </si>
  <si>
    <t>Auslässe für Beleuchtung</t>
  </si>
  <si>
    <t>BOL24/1_15.08.02.04</t>
  </si>
  <si>
    <t>Lichtauslass für Wand/Oberboden/Bodenbeleuchtung, in Aufputzausführung</t>
  </si>
  <si>
    <t>199</t>
  </si>
  <si>
    <t>BOL24/1_15.08.02.04.B</t>
  </si>
  <si>
    <t>Lichtauslass für Wand/Oberboden/Bodenbeleuchtung, in Aufputzausführung mit Litze oder Kabel, IP40, IP44 oder IP65 nach Vorgabe der Bauleitung - Länge von 5 Meter bis bis 10 Meter</t>
  </si>
  <si>
    <t>BOL24/1_15.08.02.24</t>
  </si>
  <si>
    <t>Auslass für Schaltgerät in Aufputzausführung</t>
  </si>
  <si>
    <t>200</t>
  </si>
  <si>
    <t>BOL24/1_15.08.02.24.B</t>
  </si>
  <si>
    <t>Auslass Ausschalter in Aufputzausführung mit Litze oder Kabel, Länge bis 5 Meter</t>
  </si>
  <si>
    <t>201</t>
  </si>
  <si>
    <t>BOL24/1_15.08.02.24.D</t>
  </si>
  <si>
    <t>Auslass Ausschalter in Aufputzausführung mit Litze oder Kabel, Länge von 5 Meter bis 20 Meter</t>
  </si>
  <si>
    <t>202</t>
  </si>
  <si>
    <t>BOL24/1_15.08.02.24.R</t>
  </si>
  <si>
    <t>Auslass Bewegungsmelder / Präsenzmelder / Dimmer in Aufputzausführung mit Litze oder Kabel, Länge bis 5 Meter</t>
  </si>
  <si>
    <t>BOL24/1_15.08.02.31</t>
  </si>
  <si>
    <t>Schaltgerät in Aufputzausführung</t>
  </si>
  <si>
    <t>203</t>
  </si>
  <si>
    <t>BOL24/1_15.08.02.31.A</t>
  </si>
  <si>
    <t>Ausschalter mittlere Preisklasse in Aufputzausführung</t>
  </si>
  <si>
    <t>204</t>
  </si>
  <si>
    <t>BOL24/1_15.08.02.31.F</t>
  </si>
  <si>
    <t>Bewegungsmelder 360° mittlere Preisklasse in Aufputzausführung</t>
  </si>
  <si>
    <t>BOL24/1_15.08.02.32</t>
  </si>
  <si>
    <t>Aufpreis für Schaltgerät auf Putz in Sonderausführung</t>
  </si>
  <si>
    <t>205</t>
  </si>
  <si>
    <t>BOL24/1_15.08.02.32.B</t>
  </si>
  <si>
    <t>Aufpreis Schaltgerät in IP65 Ausführung</t>
  </si>
  <si>
    <t>BOL24/1_15.08.02.36A</t>
  </si>
  <si>
    <t>206</t>
  </si>
  <si>
    <t>BOL24/1_15.08.02.36A.36</t>
  </si>
  <si>
    <t>Einspeiseleitung für Lichtauslass in Aufputz-Ausführung</t>
  </si>
  <si>
    <t>BOL24/1_15.08.12</t>
  </si>
  <si>
    <t>Lichtauslässe für autonome Sicherheits- und Notbeleuchtung</t>
  </si>
  <si>
    <t>BOL24/1_15.08.12.04</t>
  </si>
  <si>
    <t>Lichtauslass für autonome Notbeleuchtung in Aufputzausführung</t>
  </si>
  <si>
    <t>207</t>
  </si>
  <si>
    <t>BOL24/1_15.08.12.04.D</t>
  </si>
  <si>
    <t>Lichtauslass für Notbeleuchtung, auf Putz mit Litze oder Kabel, IP40, IP44 oder IP65 nach Vorgabe der Bauleitung - Länge bis 5 Meter</t>
  </si>
  <si>
    <t>BOL24/1_15.10</t>
  </si>
  <si>
    <t>Starkstromanlagen</t>
  </si>
  <si>
    <t>BOL24/1_15.10.02</t>
  </si>
  <si>
    <t>Steckdosentafeln</t>
  </si>
  <si>
    <t>BOL24/1_15.10.02.11</t>
  </si>
  <si>
    <t>Zusammenbau, Installation und Anschluss einer Steckdosentafel, auf Putz</t>
  </si>
  <si>
    <t>208</t>
  </si>
  <si>
    <t>BOL24/1_15.10.02.11.D</t>
  </si>
  <si>
    <t>Steckdosentafel auf Putz, IP65 / IP55</t>
  </si>
  <si>
    <t>BOL24/1_15.10.03</t>
  </si>
  <si>
    <t>Auslässe für Starkstromanlagen</t>
  </si>
  <si>
    <t>BOL24/1_15.10.03.47</t>
  </si>
  <si>
    <t>Auslass Steckdose zweipolig 16 A auf Putz Ausführung</t>
  </si>
  <si>
    <t>209</t>
  </si>
  <si>
    <t>BOL24/1_15.10.03.47.F</t>
  </si>
  <si>
    <t>Steckdosenauslass für Steckdose 2x10/16A+PE, auf Putz mit Litze oder Kabel, IP40, IP44 oder IP65, Länge von 0,5 Meter bis 5 Meter</t>
  </si>
  <si>
    <t>BOL24/1_15.10.03.58</t>
  </si>
  <si>
    <t>Steckdose 10/16A Schuko oder 10/16A in auf Putz Ausführung</t>
  </si>
  <si>
    <t>210</t>
  </si>
  <si>
    <t>BOL24/1_15.10.03.58.B</t>
  </si>
  <si>
    <t>Steckdose 10/16A mit Klappdeckel</t>
  </si>
  <si>
    <t>BOL24/1_15.10.03.59</t>
  </si>
  <si>
    <t>Aufpreis für Steckdose 10/16A auf Putz in Sonderausführung</t>
  </si>
  <si>
    <t>211</t>
  </si>
  <si>
    <t>BOL24/1_15.10.03.59.B</t>
  </si>
  <si>
    <t>Aufpreis Steckdose 10/16A in IP65 Ausführung</t>
  </si>
  <si>
    <t>212</t>
  </si>
  <si>
    <t>BOL24/1_15.10.03.59.D</t>
  </si>
  <si>
    <t>Aufpreis Steckdose CEE 1P-N-PE 16A in IP44 Ausführung</t>
  </si>
  <si>
    <t>213</t>
  </si>
  <si>
    <t>BOL24/1_15.10.03.59.E</t>
  </si>
  <si>
    <t>Aufpreis Steckdose CEE 1P-N-PE 16A in IP65 Ausführung</t>
  </si>
  <si>
    <t>BOL24/1_15.10.03.87</t>
  </si>
  <si>
    <t>Steckdose CEE in auf Putz Ausführung</t>
  </si>
  <si>
    <t>214</t>
  </si>
  <si>
    <t>BOL24/1_15.10.03.87.B</t>
  </si>
  <si>
    <t>Steckdose CEE 3P-N-PE 16A in auf Putz Ausführung - IP65</t>
  </si>
  <si>
    <t>215</t>
  </si>
  <si>
    <t>BOL24/1_15.10.03.87.D</t>
  </si>
  <si>
    <t>Steckdose CEE 3P-N-PE 32A in auf Putz Ausführung - IP65</t>
  </si>
  <si>
    <t>BOL24/1_15.10.03.95</t>
  </si>
  <si>
    <t>Auslass für Anschluss Motor, Maschine oder allgemeines elektrisches Gerät in auf Putz Ausführung</t>
  </si>
  <si>
    <t>216</t>
  </si>
  <si>
    <t>BOL24/1_15.10.03.95.D</t>
  </si>
  <si>
    <t>Auslass Kraft generell, auf Putz mit  Litze oder Kabel, Leitung 4x1,5mm2 bis 20 Meter</t>
  </si>
  <si>
    <t>217</t>
  </si>
  <si>
    <t>BOL24/1_15.10.03.95.H</t>
  </si>
  <si>
    <t>Auslass Kraft generell, auf Putz mit Litze oder Kabel, Leitung 5x2,5mm2 bis 20 Meter</t>
  </si>
  <si>
    <t>BOL24/1_15.10.03.98</t>
  </si>
  <si>
    <t>Ausführen des Anschlusses eines Motors, einer Maschine oder eines allgemeinen elektrischen Gerätes, an bestehender Leitung</t>
  </si>
  <si>
    <t>218</t>
  </si>
  <si>
    <t>BOL24/1_15.10.03.98.J</t>
  </si>
  <si>
    <t>Anschluss eines Verbrauchers, IP65, Leitung 3x1,5/2,5 mm2</t>
  </si>
  <si>
    <t>219</t>
  </si>
  <si>
    <t>BOL24/1_15.10.03.98.P</t>
  </si>
  <si>
    <t>Anschluss eines Verbrauchers, IP65, Leitung 5x1,5/2,5 mm2</t>
  </si>
  <si>
    <t>220</t>
  </si>
  <si>
    <t>BOL24/1_15.10.03.98.Q</t>
  </si>
  <si>
    <t>Anschluss eines Verbrauchers, IP65, Leitung 5x4/6 mm2</t>
  </si>
  <si>
    <t>221</t>
  </si>
  <si>
    <t>BOL24/1_15.10.03.98.R</t>
  </si>
  <si>
    <t>Anschluss eines Verbrauchers, IP65, Leitung 5x10/16 mm2</t>
  </si>
  <si>
    <t>BOL24/1_15.13</t>
  </si>
  <si>
    <t>Notbeleuchtung</t>
  </si>
  <si>
    <t>BOL24/1_15.13.01</t>
  </si>
  <si>
    <t>Notleuchten</t>
  </si>
  <si>
    <t>BOL24/1_15.13.01.11</t>
  </si>
  <si>
    <t>Notleuchte in LED-Technologie mit Einzelbatterieversorgung in Bereitschaftsschaltung</t>
  </si>
  <si>
    <t>222</t>
  </si>
  <si>
    <t>BOL24/1_15.13.01.11.C</t>
  </si>
  <si>
    <t>LED-Notleuchte, Notlichtstrom über 150 bis 250 lm, Autonomie 1 h</t>
  </si>
  <si>
    <t>223</t>
  </si>
  <si>
    <t>BOL24/1_15.13.01.11.D</t>
  </si>
  <si>
    <t>Aufpreis für Ausführung mit Schutzgrad IP 65, Notlichtstrom bis 100 lm, Autonomie 1 h</t>
  </si>
  <si>
    <t>BOL24/1_15.14</t>
  </si>
  <si>
    <t>Erdungsanlage und Potentialausgleich</t>
  </si>
  <si>
    <t>BOL24/1_15.14.01</t>
  </si>
  <si>
    <t>Erdung</t>
  </si>
  <si>
    <t>BOL24/1_15.14.01.01</t>
  </si>
  <si>
    <t>Linienförmige Erdleitung</t>
  </si>
  <si>
    <t>224</t>
  </si>
  <si>
    <t>BOL24/1_15.14.01.01.D</t>
  </si>
  <si>
    <t>Kupferseil 35 mm2</t>
  </si>
  <si>
    <t>BOL24/1_15.14.01.03</t>
  </si>
  <si>
    <t>Erdleiter isoliert. Kupferdraht:</t>
  </si>
  <si>
    <t>225</t>
  </si>
  <si>
    <t>BOL24/1_15.14.01.03.A</t>
  </si>
  <si>
    <t>16mm2</t>
  </si>
  <si>
    <t>226</t>
  </si>
  <si>
    <t>BOL24/1_15.14.01.03.B</t>
  </si>
  <si>
    <t>25mm2</t>
  </si>
  <si>
    <t>227</t>
  </si>
  <si>
    <t>BOL24/1_15.14.01.03.C</t>
  </si>
  <si>
    <t>35mm2</t>
  </si>
  <si>
    <t>BOL24/1_15.14.02</t>
  </si>
  <si>
    <t>Potentialausgleich</t>
  </si>
  <si>
    <t>BOL24/1_15.14.02.01</t>
  </si>
  <si>
    <t>Potentialausgleichschiene</t>
  </si>
  <si>
    <t>228</t>
  </si>
  <si>
    <t>BOL24/1_15.14.02.01.A</t>
  </si>
  <si>
    <t>Schiene mit 15 Anschlüssen</t>
  </si>
  <si>
    <t>BOL24/1_15.14.02.04</t>
  </si>
  <si>
    <t>Potentialausgleich für Technikräume</t>
  </si>
  <si>
    <t>229</t>
  </si>
  <si>
    <t>BOL24/1_15.14.02.04.A</t>
  </si>
  <si>
    <t>bis zu 10 Verbindungen mit Querschnitt 6mm2</t>
  </si>
  <si>
    <t>BOL24/1_15.15</t>
  </si>
  <si>
    <t>230</t>
  </si>
  <si>
    <t>BOL24/1_15.15.01</t>
  </si>
  <si>
    <t>Suchen von Bestandsleitungen und Leitungsführungen:   für Strom usw.</t>
  </si>
  <si>
    <t>231</t>
  </si>
  <si>
    <t>BOL24/1_15.15.02</t>
  </si>
  <si>
    <t>Abmontage eines Verteilers:   ca.  120x120x20 cm</t>
  </si>
  <si>
    <t>pauschal</t>
  </si>
  <si>
    <t>232</t>
  </si>
  <si>
    <t>BOL24/1_15.15.04</t>
  </si>
  <si>
    <t>Abmontage von Straßenbeleuchtungskörpern mit Masten oder Wandfixierung:</t>
  </si>
  <si>
    <t>233</t>
  </si>
  <si>
    <t>BOL24/1_15.15.05</t>
  </si>
  <si>
    <t>Kabelverlängerung mit Schrumpfschlauch IP68:  bis 5x10mm²</t>
  </si>
  <si>
    <t>234</t>
  </si>
  <si>
    <t>BOL24/1_15.15.06</t>
  </si>
  <si>
    <t>Kabelverlängerung mit Schrumpfschlauch IP68:  bis 5x50mm²</t>
  </si>
  <si>
    <t>235</t>
  </si>
  <si>
    <t>BOL24/1_15.15.07</t>
  </si>
  <si>
    <t>Abzweigdose mit Zweikomponenten Abdichtmasse, AP. IP68:   ca. 100x100x50 mm</t>
  </si>
  <si>
    <t>BOL24/1_15.18</t>
  </si>
  <si>
    <t>BELEUCHTUNGSKÖRPER UND ZUBEHÖR</t>
  </si>
  <si>
    <t>BOL24/1_15.18.11</t>
  </si>
  <si>
    <t>Feuchtraumbeleuchtung</t>
  </si>
  <si>
    <t>236</t>
  </si>
  <si>
    <t>BOL24/1_15.18.11.15</t>
  </si>
  <si>
    <t>LED-Feuchtraumleuchte, IP65:  53W - 6800 lm / 1504x87x82mm</t>
  </si>
  <si>
    <t>BOL24/1_15.20</t>
  </si>
  <si>
    <t>Strukturierte Verkabelung</t>
  </si>
  <si>
    <t>BOL24/1_15.20.04</t>
  </si>
  <si>
    <t>Abnahme der Telefon- Datenanlage, Zertifizierung der Datenpunkte</t>
  </si>
  <si>
    <t>BOL24/1_15.20.04.01A</t>
  </si>
  <si>
    <t>237</t>
  </si>
  <si>
    <t>BOL24/1_15.20.04.01A.01</t>
  </si>
  <si>
    <t>Zertifizierung der Strukturierten Verkabelung</t>
  </si>
  <si>
    <t>BOL24/1_15.20.05</t>
  </si>
  <si>
    <t>Kommunikation mit Lichtwellenleiter</t>
  </si>
  <si>
    <t>BOL24/1_15.20.05.01</t>
  </si>
  <si>
    <t>Vorrichtung für die Verkabelung und Umsetzung</t>
  </si>
  <si>
    <t>238</t>
  </si>
  <si>
    <t>BOL24/1_15.20.05.01.A</t>
  </si>
  <si>
    <t>ST-Ausführung mit 6 Anschlussdosen</t>
  </si>
  <si>
    <t>BOL24/1_15.20.05.03</t>
  </si>
  <si>
    <t>Lieferung und Verlegung der Gebäude-Steigleitungen</t>
  </si>
  <si>
    <t>239</t>
  </si>
  <si>
    <t>BOL24/1_15.20.05.03.C</t>
  </si>
  <si>
    <t>Glasfaserkabel  Monomode 9/125, 6x1Faser, OS1</t>
  </si>
  <si>
    <t>BOL24/1_15.20.05.04</t>
  </si>
  <si>
    <t>Lieferung und Montage eines Datenauslasses</t>
  </si>
  <si>
    <t>240</t>
  </si>
  <si>
    <t>BOL24/1_15.20.05.04.A</t>
  </si>
  <si>
    <t>Datenauslass in ST-Ausführung Duplex, Länge 0 bis maximal 20m</t>
  </si>
  <si>
    <t>BOL24/1_15.20.05.05A</t>
  </si>
  <si>
    <t>241</t>
  </si>
  <si>
    <t>BOL24/1_15.20.05.05A.05</t>
  </si>
  <si>
    <t>Zertifizierung -Qualitätskontrolle und Fehlersuche</t>
  </si>
  <si>
    <t>BOL24/1_15.20.10</t>
  </si>
  <si>
    <t>Rackschrank und Zubehör</t>
  </si>
  <si>
    <t>BOL24/1_15.20.10.01</t>
  </si>
  <si>
    <t>Rackschrank 19" (6 bis 21 Einheiten)</t>
  </si>
  <si>
    <t>242</t>
  </si>
  <si>
    <t>BOL24/1_15.20.10.01.H</t>
  </si>
  <si>
    <t>Rackverteiler Wandmontage 15 Einheiten (HxLxT) (700-750x600x500)</t>
  </si>
  <si>
    <t>BOL24/1_15.20.10.03</t>
  </si>
  <si>
    <t>Telefon-/Datenstecker</t>
  </si>
  <si>
    <t>243</t>
  </si>
  <si>
    <t>BOL24/1_15.20.10.03.B</t>
  </si>
  <si>
    <t>Datenstecker RJ45 cat. 6 U/UTP/ 100MHz für Patchpanel</t>
  </si>
  <si>
    <t>BOL24/1_15.20.10.04</t>
  </si>
  <si>
    <t>Patchpanel leer</t>
  </si>
  <si>
    <t>244</t>
  </si>
  <si>
    <t>BOL24/1_15.20.10.04.B</t>
  </si>
  <si>
    <t>Patchpanel ohne Telefon-/Datenstecker für bis zu 24 Anschlüsse</t>
  </si>
  <si>
    <t>BOL24/1_15.20.10.06</t>
  </si>
  <si>
    <t>Ablage für 19" Rack</t>
  </si>
  <si>
    <t>245</t>
  </si>
  <si>
    <t>BOL24/1_15.20.10.06.A</t>
  </si>
  <si>
    <t>Ablage Tiefe 30cm</t>
  </si>
  <si>
    <t>BOL24/1_15.20.10.09</t>
  </si>
  <si>
    <t>Kabelführung horizontal für 19" Rack</t>
  </si>
  <si>
    <t>246</t>
  </si>
  <si>
    <t>BOL24/1_15.20.10.09.A</t>
  </si>
  <si>
    <t>Kabelführung 1HE</t>
  </si>
  <si>
    <t>BOL24/1_15.20.10.12</t>
  </si>
  <si>
    <t>Steckdosenleiste für 19" Rack</t>
  </si>
  <si>
    <t>247</t>
  </si>
  <si>
    <t>BOL24/1_15.20.10.12.B</t>
  </si>
  <si>
    <t>Steckdosenleiste mit 8 Schukosteckern und Schalter</t>
  </si>
  <si>
    <t>BOL24/1_15.20.13</t>
  </si>
  <si>
    <t>Datenauslässe</t>
  </si>
  <si>
    <t>BOL24/1_15.20.13.02</t>
  </si>
  <si>
    <t>Datenauslass in Aufputzausführung mit Verlegesystem</t>
  </si>
  <si>
    <t>248</t>
  </si>
  <si>
    <t>BOL24/1_15.20.13.02.A</t>
  </si>
  <si>
    <t>Datenauslass RJ45 AP, Länge  0 bis maximal 20m cat. 6 U/UTP/ 100MHz</t>
  </si>
  <si>
    <t>BOL24/1_15.20.14</t>
  </si>
  <si>
    <t>Datensteckdosen</t>
  </si>
  <si>
    <t>BOL24/1_15.20.14.03</t>
  </si>
  <si>
    <t>Datensteckdose in Aufputzausführung</t>
  </si>
  <si>
    <t>249</t>
  </si>
  <si>
    <t>BOL24/1_15.20.14.03.C</t>
  </si>
  <si>
    <t>Datensteckdose RJ45 cat. 6 U/UTP/ 100MHz IP65</t>
  </si>
  <si>
    <t>BOL24/1_15.21</t>
  </si>
  <si>
    <t>Sonderarbeiten und Dokumentation</t>
  </si>
  <si>
    <t>250</t>
  </si>
  <si>
    <t>BOL24/1_15.21.01</t>
  </si>
  <si>
    <t>Ausstellung der Dokumente über die ordnungsgemäße Ausführung der Arbeiten:</t>
  </si>
  <si>
    <t>251</t>
  </si>
  <si>
    <t>BOL24/1_15.21.02</t>
  </si>
  <si>
    <t>Überprüfung der Erdungsanlage:</t>
  </si>
  <si>
    <t>252</t>
  </si>
  <si>
    <t>BOL24/1_15.21.03</t>
  </si>
  <si>
    <t>Ausstellung des Protokolls für die Inbetriebnahme Elektroanlage:</t>
  </si>
  <si>
    <t>BOL24/1_15.50</t>
  </si>
  <si>
    <t>Öffentliche Beleuchtung</t>
  </si>
  <si>
    <t>BOL24/1_15.50.01</t>
  </si>
  <si>
    <t>BLOCKFUNDAMENTE</t>
  </si>
  <si>
    <t>BOL24/1_15.50.01.02</t>
  </si>
  <si>
    <t>Blockfundament aus Beton, Festigkeitsklasse C 20/25</t>
  </si>
  <si>
    <t>253</t>
  </si>
  <si>
    <t>BOL24/1_15.50.01.02.B</t>
  </si>
  <si>
    <t>Abmessungen L/B/H :  80/80/100 cm    Rohr D = 30 cm</t>
  </si>
  <si>
    <t>BOL24/1_15.51</t>
  </si>
  <si>
    <t>Neue Edyna-Netzwerkverbindung</t>
  </si>
  <si>
    <t>BOL24/1_15.51.01</t>
  </si>
  <si>
    <t>254</t>
  </si>
  <si>
    <t>BOL24/1_15.51.01.01</t>
  </si>
  <si>
    <t>BOL24/1_52</t>
  </si>
  <si>
    <t>ALLGEMEINE UND BESONDERE LASTEN DER BAUSTELLE</t>
  </si>
  <si>
    <t>BOL24/1_52.02</t>
  </si>
  <si>
    <t>BESONDERE BAUSTELLENLASTEN</t>
  </si>
  <si>
    <t>BOL24/1_52.02.01</t>
  </si>
  <si>
    <t>VORARBEITEN</t>
  </si>
  <si>
    <t>291</t>
  </si>
  <si>
    <t>BOL24/1_52.02.01.01</t>
  </si>
  <si>
    <t>Absteckungen  (gemäß Projekt festzulegen)</t>
  </si>
  <si>
    <t>292</t>
  </si>
  <si>
    <t>293</t>
  </si>
  <si>
    <t>294</t>
  </si>
  <si>
    <t>295</t>
  </si>
  <si>
    <t>296</t>
  </si>
  <si>
    <t>BOL24/1_53</t>
  </si>
  <si>
    <t>VORBEREITUNGS- UND ABSCHLUSSARBEITEN</t>
  </si>
  <si>
    <t>BOL24/1_53.02</t>
  </si>
  <si>
    <t>RODUNGSARBEITEN</t>
  </si>
  <si>
    <t>BOL24/1_53.02.02</t>
  </si>
  <si>
    <t>FÄLLEN VON BÄUMEN</t>
  </si>
  <si>
    <t>BOL24/1_53.02.02.01</t>
  </si>
  <si>
    <t>Fällen von Bäumen</t>
  </si>
  <si>
    <t>401</t>
  </si>
  <si>
    <t>BOL24/1_53.02.02.01.E</t>
  </si>
  <si>
    <t>Durchmesser über 57,5 cm (Klasse größer 8)</t>
  </si>
  <si>
    <t>BOL24/1_53.02.05</t>
  </si>
  <si>
    <t>ENTFERNEN VON WURZELSTÖCKEN</t>
  </si>
  <si>
    <t>BOL24/1_53.02.05.03</t>
  </si>
  <si>
    <t>Entfernen von Wurzelstöcken:</t>
  </si>
  <si>
    <t>402</t>
  </si>
  <si>
    <t>BOL24/1_53.02.05.03.D</t>
  </si>
  <si>
    <t>Durchmesser 42,6 bis 57,5 cm (Klasse 6, 7, 8)</t>
  </si>
  <si>
    <t>403</t>
  </si>
  <si>
    <t>BOL24/1_53.02.05.03.E</t>
  </si>
  <si>
    <t>BOL24/1_53.05</t>
  </si>
  <si>
    <t>BELAGSSCHNEIDEARBEITEN</t>
  </si>
  <si>
    <t>BOL24/1_53.05.01</t>
  </si>
  <si>
    <t>SCHNEIDEN VON BITUMINÖSEN BELÄGEN</t>
  </si>
  <si>
    <t>BOL24/1_53.05.01.01</t>
  </si>
  <si>
    <t>Schneiden von bituminösen Belägen</t>
  </si>
  <si>
    <t>404</t>
  </si>
  <si>
    <t>BOL24/1_53.05.01.01.B</t>
  </si>
  <si>
    <t>Belagstärke bis 20,0 cm</t>
  </si>
  <si>
    <t>BOL24/1_53.10</t>
  </si>
  <si>
    <t>AUSBAUEN VON GEGENSTÄNDEN</t>
  </si>
  <si>
    <t>BOL24/1_53.10.02</t>
  </si>
  <si>
    <t>AUSBAU VON STRASSENSCHILDERN</t>
  </si>
  <si>
    <t>BOL24/1_53.10.02.01A</t>
  </si>
  <si>
    <t>405</t>
  </si>
  <si>
    <t>BOL24/1_53.10.02.01A.01</t>
  </si>
  <si>
    <t>Ausbau von Straßenschildern</t>
  </si>
  <si>
    <t>BOL24/1_53.10.10</t>
  </si>
  <si>
    <t>AUSBAU VON SCHACHTABDECKUNGEN UND EINLÄUFEN</t>
  </si>
  <si>
    <t>BOL24/1_53.10.10.01</t>
  </si>
  <si>
    <t>Ausbau von Schachtabdeckungen und Einläufen</t>
  </si>
  <si>
    <t>406</t>
  </si>
  <si>
    <t>BOL24/1_53.10.10.01.D</t>
  </si>
  <si>
    <t>Abbruch von Schächten und Wiederherstellung des Geländes für Schächte bis zu 40x40cm (intern)</t>
  </si>
  <si>
    <t>407</t>
  </si>
  <si>
    <t>BOL24/1_53.10.10.01.E</t>
  </si>
  <si>
    <t>Abbruch von Schächten und Wiederherstellung des Geländes für Schächte bis zu 60x60cm (intern)</t>
  </si>
  <si>
    <t>408</t>
  </si>
  <si>
    <t>BOL24/1_53.10.10.01.F</t>
  </si>
  <si>
    <t>Abbruch von Schächten und Wiederherstellung des Geländes für Schächte bis zu 80x30cm (intern)</t>
  </si>
  <si>
    <t>409</t>
  </si>
  <si>
    <t>BOL24/1_53.10.10.01.G</t>
  </si>
  <si>
    <t>Abbruch von Schächten und Wiederherstellung des Geländes für Schächte bis zu 100x100cm (intern)</t>
  </si>
  <si>
    <t>BOL24/1_53.10.11</t>
  </si>
  <si>
    <t>ENTFERNUNG VON ELEMENTEN DER STADTMÖBLIERUNG</t>
  </si>
  <si>
    <t>410</t>
  </si>
  <si>
    <t>BOL24/1_53.10.11.01</t>
  </si>
  <si>
    <t xml:space="preserve">Entfernung von Bänken </t>
  </si>
  <si>
    <t>411</t>
  </si>
  <si>
    <t>BOL24/1_53.10.11.02</t>
  </si>
  <si>
    <t>Abfuhr von Mülltonnen</t>
  </si>
  <si>
    <t>412</t>
  </si>
  <si>
    <t>BOL24/1_53.10.11.03</t>
  </si>
  <si>
    <t>Entfernung von Fahrradständern</t>
  </si>
  <si>
    <t>413</t>
  </si>
  <si>
    <t>BOL24/1_53.10.11.04</t>
  </si>
  <si>
    <t>Entfernung von Lichtmasten bis zu 6 Metern</t>
  </si>
  <si>
    <t>414</t>
  </si>
  <si>
    <t>BOL24/1_53.10.11.05</t>
  </si>
  <si>
    <t>Entfernung von Lichtmasten über 6,00 bis 12,00 m</t>
  </si>
  <si>
    <t>415</t>
  </si>
  <si>
    <t>BOL24/1_53.10.11.06</t>
  </si>
  <si>
    <t>Entfernung von Plakaten</t>
  </si>
  <si>
    <t>416</t>
  </si>
  <si>
    <t>BOL24/1_53.10.11.08</t>
  </si>
  <si>
    <t>Entfernung der Noah-Statue</t>
  </si>
  <si>
    <t>417</t>
  </si>
  <si>
    <t>BOL24/1_53.10.11.09</t>
  </si>
  <si>
    <t>Entfernung der Telefonzelle</t>
  </si>
  <si>
    <t>418</t>
  </si>
  <si>
    <t>BOL24/1_53.10.11.10</t>
  </si>
  <si>
    <t>Beseitigung des historischen Gedächtnisses Teatro Verdi</t>
  </si>
  <si>
    <t>419</t>
  </si>
  <si>
    <t>BOL24/1_53.10.11.11</t>
  </si>
  <si>
    <t>420</t>
  </si>
  <si>
    <t>BOL24/1_53.10.11.12</t>
  </si>
  <si>
    <t>Abschaffung des Kreissitzes von Alcide Berloffa</t>
  </si>
  <si>
    <t>421</t>
  </si>
  <si>
    <t>BOL24/1_53.10.11.13</t>
  </si>
  <si>
    <t>Abfuhr von drei Müllsammelbehältern</t>
  </si>
  <si>
    <t>422</t>
  </si>
  <si>
    <t>BOL24/1_53.10.11.14</t>
  </si>
  <si>
    <t>Entfernung von Pflanzgefäßen aus Beton</t>
  </si>
  <si>
    <t>423</t>
  </si>
  <si>
    <t>BOL24/1_53.10.11.15</t>
  </si>
  <si>
    <t>Entfernung von Betonpollern</t>
  </si>
  <si>
    <t>424</t>
  </si>
  <si>
    <t>BOL24/1_53.10.11.16</t>
  </si>
  <si>
    <t>Abschaffung der Bike-Sharing-Einrichtung</t>
  </si>
  <si>
    <t>BOL24/1_53.10.12</t>
  </si>
  <si>
    <t>AUSBAU VON RANDSTEINEN</t>
  </si>
  <si>
    <t>BOL24/1_53.10.12.01</t>
  </si>
  <si>
    <t>Ausbau, Sortierung und Reinigung von Randsteinen</t>
  </si>
  <si>
    <t>425</t>
  </si>
  <si>
    <t>BOL24/1_53.10.12.01.A</t>
  </si>
  <si>
    <t>Randsteine aus Naturstein</t>
  </si>
  <si>
    <t>BOL24/1_53.10.15</t>
  </si>
  <si>
    <t>AUSBAU VON WASSERLEITUNGSZUBEHÖR</t>
  </si>
  <si>
    <t>BOL24/1_53.10.15.15A</t>
  </si>
  <si>
    <t>426</t>
  </si>
  <si>
    <t>BOL24/1_53.10.15.15A.15</t>
  </si>
  <si>
    <t>Ausbau bestehender Hydranten</t>
  </si>
  <si>
    <t>BOL24/1_53.11</t>
  </si>
  <si>
    <t>WIEDEREINBAU VON AUSGEBAUTEN GEGENSTÄNDEN</t>
  </si>
  <si>
    <t>BOL24/1_53.11.13</t>
  </si>
  <si>
    <t>Wiederaufstellung von speziellem öffentlichem Mobiliar</t>
  </si>
  <si>
    <t>427</t>
  </si>
  <si>
    <t>BOL24/1_53.11.13.01</t>
  </si>
  <si>
    <t xml:space="preserve">Wiederaufstellung der Büste Noahs </t>
  </si>
  <si>
    <t>428</t>
  </si>
  <si>
    <t>BOL24/1_53.11.13.02</t>
  </si>
  <si>
    <t>Restaurierung des Theaterdenkmals</t>
  </si>
  <si>
    <t>BOL24/1_53.15</t>
  </si>
  <si>
    <t>VERMESSUNGEN</t>
  </si>
  <si>
    <t>BOL24/1_53.15.01A</t>
  </si>
  <si>
    <t>BOL24/1_53.15.01A.01A</t>
  </si>
  <si>
    <t>429</t>
  </si>
  <si>
    <t>BOL24/1_53.15.01A.01A.01</t>
  </si>
  <si>
    <t>Georeferenzierte Vermessung der Trasse.</t>
  </si>
  <si>
    <t>BOL24/1_54</t>
  </si>
  <si>
    <t>ERDBEWEGUNGEN, ABBRUCHARBEITEN</t>
  </si>
  <si>
    <t>BOL24/1_54.01</t>
  </si>
  <si>
    <t>AUSHÜBE</t>
  </si>
  <si>
    <t>BOL24/1_54.01.01</t>
  </si>
  <si>
    <t>ALLGEMEINER AUSHUB (OFFENE AUSHUBARBEITEN)</t>
  </si>
  <si>
    <t>BOL24/1_54.01.01.01A</t>
  </si>
  <si>
    <t>430</t>
  </si>
  <si>
    <t>BOL24/1_54.01.01.01A.01</t>
  </si>
  <si>
    <t>Allgemeiner Aushub im Material bei Tiefbauarbeiten</t>
  </si>
  <si>
    <t>BOL24/1_54.01.02</t>
  </si>
  <si>
    <t>GRABENAUSHUB (AUSHUBARBEITEN MIT VORGESCHRIEBENEM QUERSCHNITT)</t>
  </si>
  <si>
    <t>BOL24/1_54.01.02.01</t>
  </si>
  <si>
    <t>Grabenaushub in Material jedwelcher Konsistenz</t>
  </si>
  <si>
    <t>431</t>
  </si>
  <si>
    <t>BOL24/1_54.01.02.01.A</t>
  </si>
  <si>
    <t>inkl. Aufladen und Transport</t>
  </si>
  <si>
    <t>432</t>
  </si>
  <si>
    <t>433</t>
  </si>
  <si>
    <t>434</t>
  </si>
  <si>
    <t>BOL24/1_54.01.02.01.B</t>
  </si>
  <si>
    <t>seitliche Lagerung innerhalb 5,0 m, ohne Aufladen und ohne Abtransport</t>
  </si>
  <si>
    <t>BOL24/1_54.01.05</t>
  </si>
  <si>
    <t>VERDICHTUNG</t>
  </si>
  <si>
    <t>BOL24/1_54.01.05.01A</t>
  </si>
  <si>
    <t>435</t>
  </si>
  <si>
    <t>BOL24/1_54.01.05.01A.01</t>
  </si>
  <si>
    <t>Verdichtung der Fahrbahnoberfläche mit Rüttelwalze</t>
  </si>
  <si>
    <t>BOL24/1_54.01.90</t>
  </si>
  <si>
    <t>AUFPREISE FÜR BESONDERE ERSCHWERNISSE</t>
  </si>
  <si>
    <t>BOL24/1_54.01.90.01</t>
  </si>
  <si>
    <t>Aufpreis für Handaushub</t>
  </si>
  <si>
    <t>436</t>
  </si>
  <si>
    <t>BOL24/1_54.01.90.01.A</t>
  </si>
  <si>
    <t>in Material jedwelcher Konsistenz und Natur</t>
  </si>
  <si>
    <t>437</t>
  </si>
  <si>
    <t>438</t>
  </si>
  <si>
    <t>BOL24/1_54.01.90.02</t>
  </si>
  <si>
    <t>Aufpreis für Aushub mit Saugbagger</t>
  </si>
  <si>
    <t>439</t>
  </si>
  <si>
    <t>BOL24/1_54.01.90.02.A</t>
  </si>
  <si>
    <t>440</t>
  </si>
  <si>
    <t>BOL24/1_54.01.90.30A</t>
  </si>
  <si>
    <t>441</t>
  </si>
  <si>
    <t>BOL24/1_54.01.90.30A.30</t>
  </si>
  <si>
    <t>Aufpreis für Transport von Aushubmaterial</t>
  </si>
  <si>
    <t>442</t>
  </si>
  <si>
    <t>BOL24/1_54.02</t>
  </si>
  <si>
    <t>ABBRUCHARBEITEN</t>
  </si>
  <si>
    <t>BOL24/1_54.02.01</t>
  </si>
  <si>
    <t>ABBRUCH VON HOCHBAUTEN</t>
  </si>
  <si>
    <t>BOL24/1_54.02.01.01</t>
  </si>
  <si>
    <t>Totalabbruch</t>
  </si>
  <si>
    <t>443</t>
  </si>
  <si>
    <t>BOL24/1_54.02.01.01.L</t>
  </si>
  <si>
    <t>Abbruch des Kiosks</t>
  </si>
  <si>
    <t>444</t>
  </si>
  <si>
    <t>BOL24/1_54.02.01.01.M</t>
  </si>
  <si>
    <t>Abbruch des Kiosks komplett aus Stahlbeton</t>
  </si>
  <si>
    <t>445</t>
  </si>
  <si>
    <t>BOL24/1_54.02.01.01.N</t>
  </si>
  <si>
    <t>BOL24/1_54.02.05</t>
  </si>
  <si>
    <t>ABBRUCH VON STAHLBETONSTRUKTUREN</t>
  </si>
  <si>
    <t>BOL24/1_54.02.05.05</t>
  </si>
  <si>
    <t>Abbruch von Stahlbetonstrukturen</t>
  </si>
  <si>
    <t>446</t>
  </si>
  <si>
    <t>BOL24/1_54.02.05.05.A</t>
  </si>
  <si>
    <t>mit peumatischen Werkzeugen von Hand (Preßlufthämmer)</t>
  </si>
  <si>
    <t>447</t>
  </si>
  <si>
    <t>448</t>
  </si>
  <si>
    <t>BOL24/1_54.02.05.05.B</t>
  </si>
  <si>
    <t>mit hydraulischen Geräten</t>
  </si>
  <si>
    <t>BOL24/1_54.02.20</t>
  </si>
  <si>
    <t>ABBRUCH VON FAHRBAHNBELÄGEN</t>
  </si>
  <si>
    <t>BOL24/1_54.02.20.03</t>
  </si>
  <si>
    <t>Abbruch von bituminöser Fahrbahndecke</t>
  </si>
  <si>
    <t>449</t>
  </si>
  <si>
    <t>BOL24/1_54.02.20.03.B</t>
  </si>
  <si>
    <t>Belagstärke bis 20 cm</t>
  </si>
  <si>
    <t>450</t>
  </si>
  <si>
    <t>BOL24/1_54.02.20.03.C</t>
  </si>
  <si>
    <t>Belagstärke über 20 cm</t>
  </si>
  <si>
    <t>BOL24/1_54.02.20.04A</t>
  </si>
  <si>
    <t>451</t>
  </si>
  <si>
    <t>BOL24/1_54.02.20.04A.04</t>
  </si>
  <si>
    <t>Abbruch von Pflasterbelag</t>
  </si>
  <si>
    <t>BOL24/1_54.02.20.10</t>
  </si>
  <si>
    <t>Abbruch von Grobpflaster in Betonbett verlegt</t>
  </si>
  <si>
    <t>452</t>
  </si>
  <si>
    <t>BOL24/1_54.02.20.10.A</t>
  </si>
  <si>
    <t>Stärke bis 40 cm</t>
  </si>
  <si>
    <t>BOL24/1_54.10</t>
  </si>
  <si>
    <t>AUFSCHÜTTUNGEN UND WIEDERAUFFÜLLUNGEN</t>
  </si>
  <si>
    <t>BOL24/1_54.10.02</t>
  </si>
  <si>
    <t>AUSFÜHREN VON AUFSCHÜTTUNGEN UND WIEDERAUFFÜLLUNGEN</t>
  </si>
  <si>
    <t>BOL24/1_54.10.02.05</t>
  </si>
  <si>
    <t>Wiederauffüllen von Grabenaushub</t>
  </si>
  <si>
    <t>453</t>
  </si>
  <si>
    <t>BOL24/1_54.10.02.05.A</t>
  </si>
  <si>
    <t>für setzungsempfindliche Bauwerke</t>
  </si>
  <si>
    <t>BOL24/1_54.10.03</t>
  </si>
  <si>
    <t>LIEFERUNG VON FREMDMATERIAL UND AUSFÜHREN VON AUFSCHÜTTUNGEN UND WIEDERAUFFÜLLUNGEN</t>
  </si>
  <si>
    <t>BOL24/1_54.10.03.03</t>
  </si>
  <si>
    <t>Dämme, Aufschüttungen und Wiederauffüllungen</t>
  </si>
  <si>
    <t>454</t>
  </si>
  <si>
    <t>BOL24/1_54.10.03.03.A</t>
  </si>
  <si>
    <t>BOL24/1_54.10.03.05</t>
  </si>
  <si>
    <t>455</t>
  </si>
  <si>
    <t>BOL24/1_54.10.03.05.A</t>
  </si>
  <si>
    <t>456</t>
  </si>
  <si>
    <t>BOL24/1_54.10.03.10A</t>
  </si>
  <si>
    <t>457</t>
  </si>
  <si>
    <t>BOL24/1_54.10.03.10A.10</t>
  </si>
  <si>
    <t>Lieferung und Einbau von gewaschenem Sand</t>
  </si>
  <si>
    <t>458</t>
  </si>
  <si>
    <t>BOL24/1_54.16</t>
  </si>
  <si>
    <t>TRAG- UND FROSTSCHUTZSCHICHTEN</t>
  </si>
  <si>
    <t>BOL24/1_54.16.03</t>
  </si>
  <si>
    <t>LIEFERUNG VON FREMDMATERIAL UND AUSFÜHRUNG VON TRAGSCHICHTEN</t>
  </si>
  <si>
    <t>BOL24/1_54.16.03.01</t>
  </si>
  <si>
    <t>Lieferung von Fremdmaterial Material in Erstanwendung und/oder Recyclingmaterial und Ausführung von Tragschichten</t>
  </si>
  <si>
    <t>459</t>
  </si>
  <si>
    <t>BOL24/1_54.16.03.01.D</t>
  </si>
  <si>
    <t>nach Volumen im eingebauten Zustand</t>
  </si>
  <si>
    <t>BOL24/1_54.16.03.10</t>
  </si>
  <si>
    <t>Lieferung  und  Einbau  von    korngrößenmäßig    stabilisiertem    Material (Material in Erstanwendung und/oder Recyclingmaterial)  für  den  Oberflächenverschluß</t>
  </si>
  <si>
    <t>460</t>
  </si>
  <si>
    <t>BOL24/1_54.16.03.10.B</t>
  </si>
  <si>
    <t>BOL24/1_54.20</t>
  </si>
  <si>
    <t>DRAINAGEN</t>
  </si>
  <si>
    <t>BOL24/1_54.20.10</t>
  </si>
  <si>
    <t>LIEFERUNG UND EINBAU VON FILTERMATERIAL</t>
  </si>
  <si>
    <t>BOL24/1_54.20.10.05</t>
  </si>
  <si>
    <t>Drainagematerial in horizontalen Schichten</t>
  </si>
  <si>
    <t>461</t>
  </si>
  <si>
    <t>BOL24/1_54.20.10.05.B</t>
  </si>
  <si>
    <t>Sieblinienbereich (mm): 35/70</t>
  </si>
  <si>
    <t>BOL24/1_54.30</t>
  </si>
  <si>
    <t>ARBEITEN MIT MUTTERERDE</t>
  </si>
  <si>
    <t>BOL24/1_54.30.01</t>
  </si>
  <si>
    <t>ABHUB VON MUTTERBODEN UND ABSCHÄLEN VON GRASNARBEN</t>
  </si>
  <si>
    <t>BOL24/1_54.30.01.01</t>
  </si>
  <si>
    <t>Abhub von Mutterboden</t>
  </si>
  <si>
    <t>462</t>
  </si>
  <si>
    <t>BOL24/1_54.30.01.01.A</t>
  </si>
  <si>
    <t>maschinell</t>
  </si>
  <si>
    <t>463</t>
  </si>
  <si>
    <t>BOL24/1_54.30.01.01.B</t>
  </si>
  <si>
    <t>von Hand</t>
  </si>
  <si>
    <t>BOL24/1_54.30.03</t>
  </si>
  <si>
    <t>AUFLADEN, TRANSPORT UND ABLADEN VON MUTTERERDE, KOMPOST, TORF</t>
  </si>
  <si>
    <t>BOL24/1_54.30.03.04</t>
  </si>
  <si>
    <t xml:space="preserve">Liefern, Mischen, Verteilen und Transportieren von Baugrund, neuem Mutterboden und Sand </t>
  </si>
  <si>
    <t>464</t>
  </si>
  <si>
    <t>BOL24/1_54.30.03.04.A</t>
  </si>
  <si>
    <t xml:space="preserve">Liefern, Mischen, Verteilen und Transportieren von Baugrund, neuem Mutterboden und Sand - MISCHEN FÜR GRUBEN </t>
  </si>
  <si>
    <t>465</t>
  </si>
  <si>
    <t>BOL24/1_54.30.03.04.B</t>
  </si>
  <si>
    <t>Liefern, Mischen, Verteilen und Transportieren von Baugrund, neuem Mutterboden und Sand - RASENMISCHUNG</t>
  </si>
  <si>
    <t>BOL24/1_54.32</t>
  </si>
  <si>
    <t>LABOR-BODENANALYSE</t>
  </si>
  <si>
    <t>BOL24/1_54.32.01</t>
  </si>
  <si>
    <t>Analyse von Böden und Pflanzenorganen</t>
  </si>
  <si>
    <t>466</t>
  </si>
  <si>
    <t>BOL24/1_54.32.01.01</t>
  </si>
  <si>
    <t>Basisanalyse im Obst-, Wein-, Gartenbau, Ackerbau - nur Boden (1 Schicht)</t>
  </si>
  <si>
    <t>467</t>
  </si>
  <si>
    <t>BOL24/1_54.32.01.02</t>
  </si>
  <si>
    <t xml:space="preserve">Zusätzliche Boden-/Bodenanalyse: Korngröße - Sand, Schluff, Lehm </t>
  </si>
  <si>
    <t>BOL24/1_54.45</t>
  </si>
  <si>
    <t>DEPONIEGEBÜHREN</t>
  </si>
  <si>
    <t>BOL24/1_54.45.01A</t>
  </si>
  <si>
    <t>BOL24/1_54.45.01A.01</t>
  </si>
  <si>
    <t>DEPONIEGEBÜHREN FÜR AUSHUBMATERIAL</t>
  </si>
  <si>
    <t>468</t>
  </si>
  <si>
    <t>BOL24/1_54.45.01A.01.02</t>
  </si>
  <si>
    <t>Deponiegebühren für Material der Deponieklasse 1/B</t>
  </si>
  <si>
    <t>t</t>
  </si>
  <si>
    <t>BOL24/1_54.45.02A</t>
  </si>
  <si>
    <t>BOL24/1_54.45.02A.02</t>
  </si>
  <si>
    <t>DEPONIEGEBÜHREN FÜR BAUSCHUTT</t>
  </si>
  <si>
    <t>469</t>
  </si>
  <si>
    <t>BOL24/1_54.45.02A.02.01</t>
  </si>
  <si>
    <t>Kl.2/A: mineralischer Baustellenabfall</t>
  </si>
  <si>
    <t>470</t>
  </si>
  <si>
    <t>471</t>
  </si>
  <si>
    <t>BOL24/1_54.45.02A.02.03</t>
  </si>
  <si>
    <t>Kl.2/C: Asphalt</t>
  </si>
  <si>
    <t>472</t>
  </si>
  <si>
    <t>BOL24/1_54.45.02A.02.08</t>
  </si>
  <si>
    <t>Kl.4/A: bewehrter Beton</t>
  </si>
  <si>
    <t>473</t>
  </si>
  <si>
    <t>BOL24/1_54.45.02A.02.10</t>
  </si>
  <si>
    <t>Kl.4/C: bewehrter Beton mit 10% Beimengungen</t>
  </si>
  <si>
    <t>BOL24/1_55</t>
  </si>
  <si>
    <t>WASSERHALTUNGEN, GRUNDWASSERABSENKUNGEN, NUTZWASSERBRUNNEN</t>
  </si>
  <si>
    <t>BOL24/1_55.02</t>
  </si>
  <si>
    <t>WASSERHALTUNGEN</t>
  </si>
  <si>
    <t>BOL24/1_55.02.04</t>
  </si>
  <si>
    <t>GEOTEXTILIEN - FILTERVLIESE</t>
  </si>
  <si>
    <t>BOL24/1_55.02.04.01</t>
  </si>
  <si>
    <t>Filtervlies, Endlosfaden</t>
  </si>
  <si>
    <t>474</t>
  </si>
  <si>
    <t>BOL24/1_55.02.04.01.D</t>
  </si>
  <si>
    <t>R 28,0 kN/m</t>
  </si>
  <si>
    <t>BOL24/1_56</t>
  </si>
  <si>
    <t>GRABENVERBAUWÄNDE, BÖSCHUNGSVERKLEIDUNGEN</t>
  </si>
  <si>
    <t>BOL24/1_56.01</t>
  </si>
  <si>
    <t>PÖLZUNGEN</t>
  </si>
  <si>
    <t>BOL24/1_56.01.01</t>
  </si>
  <si>
    <t>PÖLZUNGEN FÜR AUSHÜBE</t>
  </si>
  <si>
    <t>BOL24/1_56.01.01.01</t>
  </si>
  <si>
    <t>Pölzungen für Aushübe mit Breite bis 3,00 m</t>
  </si>
  <si>
    <t>475</t>
  </si>
  <si>
    <t>BOL24/1_56.01.01.01.A</t>
  </si>
  <si>
    <t>für Tiefen bis 3,00 m</t>
  </si>
  <si>
    <t>BOL24/1_70</t>
  </si>
  <si>
    <t>ABDICHTUNGEN, OBERFLÄCHENSCHUTZ</t>
  </si>
  <si>
    <t>BOL24/1_70.05</t>
  </si>
  <si>
    <t>ABDICHTUNGSANSTRICHE</t>
  </si>
  <si>
    <t>BOL24/1_70.05.05A</t>
  </si>
  <si>
    <t>BOL24/1_70.05.05A.05</t>
  </si>
  <si>
    <t>ABDICHTUNGEN AUF BITUMINÖSER BASIS</t>
  </si>
  <si>
    <t>476</t>
  </si>
  <si>
    <t>BOL24/1_70.05.05A.05.10</t>
  </si>
  <si>
    <t>Abdichtung durch bituminösen Anstrich - heiß</t>
  </si>
  <si>
    <t>BOL24/1_70.80</t>
  </si>
  <si>
    <t>ZUSATZARBEITEN</t>
  </si>
  <si>
    <t>BOL24/1_70.80.10</t>
  </si>
  <si>
    <t>SCHUTZMASSNAHMEN</t>
  </si>
  <si>
    <t>BOL24/1_70.80.10.22</t>
  </si>
  <si>
    <t>Liefern und Einbau von Noppenbahn, aus Polyethylen hoher Dichte (HDPE)</t>
  </si>
  <si>
    <t>477</t>
  </si>
  <si>
    <t>BOL24/1_70.80.10.22.B</t>
  </si>
  <si>
    <t>Stärke 6/10 mm, Gewicht 600 gr / m2, Druckfestigkeit &gt; 250 kN / m2</t>
  </si>
  <si>
    <t>BOL24/1_70.81</t>
  </si>
  <si>
    <t>Abdichtung und Verfugung des Spülbrunnens</t>
  </si>
  <si>
    <t>BOL24/1_70.81.01</t>
  </si>
  <si>
    <t>478</t>
  </si>
  <si>
    <t>BOL24/1_70.81.01.01</t>
  </si>
  <si>
    <t>Lieferung von FAST SCREED Beton-Böschungsestrich</t>
  </si>
  <si>
    <t>479</t>
  </si>
  <si>
    <t>BOL24/1_70.81.01.02</t>
  </si>
  <si>
    <t>Lieferung eines Steckerkabels</t>
  </si>
  <si>
    <t>480</t>
  </si>
  <si>
    <t>BOL24/1_70.81.01.03</t>
  </si>
  <si>
    <t>Angebot RETE SSA für Brunnenabdichtungen</t>
  </si>
  <si>
    <t>481</t>
  </si>
  <si>
    <t>BOL24/1_70.81.01.04</t>
  </si>
  <si>
    <t>Versorgung Flex 2K grau</t>
  </si>
  <si>
    <t>482</t>
  </si>
  <si>
    <t>BOL24/1_70.81.01.05</t>
  </si>
  <si>
    <t>Silikon-Grundierung Versorgung</t>
  </si>
  <si>
    <t>483</t>
  </si>
  <si>
    <t>BOL24/1_70.81.01.06</t>
  </si>
  <si>
    <t>Glatte Zuführung zur Abdichtung von Fraktionsfugen</t>
  </si>
  <si>
    <t>484</t>
  </si>
  <si>
    <t>BOL24/1_70.81.01.07</t>
  </si>
  <si>
    <t>Domus Silicon Versorgung</t>
  </si>
  <si>
    <t>485</t>
  </si>
  <si>
    <t>BOL24/1_70.81.01.08</t>
  </si>
  <si>
    <t>Tile 2020 Versorgung</t>
  </si>
  <si>
    <t>486</t>
  </si>
  <si>
    <t>BOL24/1_70.81.01.09</t>
  </si>
  <si>
    <t>Tile epoxy Versorgung</t>
  </si>
  <si>
    <t>487</t>
  </si>
  <si>
    <t>BOL24/1_70.81.01.10</t>
  </si>
  <si>
    <t>Primer Silicon Versorgung</t>
  </si>
  <si>
    <t>BOL24/1_75</t>
  </si>
  <si>
    <t>ROHRLEITUNGEN, LIEFERUNG UND EINBAU</t>
  </si>
  <si>
    <t>BOL24/1_75.10</t>
  </si>
  <si>
    <t>KUNSTSTOFFROHRE</t>
  </si>
  <si>
    <t>BOL24/1_75.10.01</t>
  </si>
  <si>
    <t>POLYÄTHYLENROHRE FÜR WASSER-, GASLEITUNGEN UND KABELVERLEGUNG</t>
  </si>
  <si>
    <t>BOL24/1_75.10.01.30</t>
  </si>
  <si>
    <t>Polyäthylenrohr  PE100 für Wasserleitung - PN 16</t>
  </si>
  <si>
    <t>488</t>
  </si>
  <si>
    <t>BOL24/1_75.10.01.30.A</t>
  </si>
  <si>
    <t>DN mm 25</t>
  </si>
  <si>
    <t>489</t>
  </si>
  <si>
    <t>BOL24/1_75.10.01.30.B</t>
  </si>
  <si>
    <t>DN mm 32</t>
  </si>
  <si>
    <t>490</t>
  </si>
  <si>
    <t>BOL24/1_75.10.01.30.C</t>
  </si>
  <si>
    <t>DN mm 40</t>
  </si>
  <si>
    <t>491</t>
  </si>
  <si>
    <t>BOL24/1_75.10.01.30.D</t>
  </si>
  <si>
    <t>DN mm 50</t>
  </si>
  <si>
    <t>492</t>
  </si>
  <si>
    <t>BOL24/1_75.10.01.30.E</t>
  </si>
  <si>
    <t>DN mm 63</t>
  </si>
  <si>
    <t>493</t>
  </si>
  <si>
    <t>BOL24/1_75.10.01.30.F</t>
  </si>
  <si>
    <t>DN mm 75</t>
  </si>
  <si>
    <t>494</t>
  </si>
  <si>
    <t>BOL24/1_75.10.01.30.G</t>
  </si>
  <si>
    <t>DN mm 90</t>
  </si>
  <si>
    <t>BOL24/1_75.10.01.40</t>
  </si>
  <si>
    <t>Polyäthylenrohre als Kabelschutzrohre</t>
  </si>
  <si>
    <t>495</t>
  </si>
  <si>
    <t>BOL24/1_75.10.01.40.A0</t>
  </si>
  <si>
    <t>DN  50 mm</t>
  </si>
  <si>
    <t>496</t>
  </si>
  <si>
    <t>BOL24/1_75.10.01.40.A1</t>
  </si>
  <si>
    <t>DN  63 mm</t>
  </si>
  <si>
    <t>497</t>
  </si>
  <si>
    <t>BOL24/1_75.10.01.40.A2</t>
  </si>
  <si>
    <t>DN  75 mm</t>
  </si>
  <si>
    <t>498</t>
  </si>
  <si>
    <t>BOL24/1_75.10.01.40.B</t>
  </si>
  <si>
    <t>DN  90 mm</t>
  </si>
  <si>
    <t>499</t>
  </si>
  <si>
    <t>BOL24/1_75.10.01.40.C</t>
  </si>
  <si>
    <t>DN 110 mm</t>
  </si>
  <si>
    <t>500</t>
  </si>
  <si>
    <t>501</t>
  </si>
  <si>
    <t>BOL24/1_75.10.01.40.D</t>
  </si>
  <si>
    <t>DN 125 mm</t>
  </si>
  <si>
    <t>BOL24/1_75.10.04</t>
  </si>
  <si>
    <t>PVC-ROHRE FÜR KANALISATION</t>
  </si>
  <si>
    <t>BOL24/1_75.10.04.05</t>
  </si>
  <si>
    <t>PVC-Rohre für Kanalisation</t>
  </si>
  <si>
    <t>502</t>
  </si>
  <si>
    <t>BOL24/1_75.10.04.05.C</t>
  </si>
  <si>
    <t>DN 160</t>
  </si>
  <si>
    <t>503</t>
  </si>
  <si>
    <t>BOL24/1_75.10.04.05.D</t>
  </si>
  <si>
    <t>DN 200</t>
  </si>
  <si>
    <t>504</t>
  </si>
  <si>
    <t>BOL24/1_75.10.04.05.E</t>
  </si>
  <si>
    <t>DN 250</t>
  </si>
  <si>
    <t>505</t>
  </si>
  <si>
    <t>BOL24/1_75.10.04.05.F</t>
  </si>
  <si>
    <t>DN 315</t>
  </si>
  <si>
    <t>506</t>
  </si>
  <si>
    <t>BOL24/1_75.10.04.05.G</t>
  </si>
  <si>
    <t>DN 400</t>
  </si>
  <si>
    <t>BOL24/1_75.10.04.10</t>
  </si>
  <si>
    <t>PVC-Kanalrohrbögen - 15°</t>
  </si>
  <si>
    <t>507</t>
  </si>
  <si>
    <t>BOL24/1_75.10.04.10.D</t>
  </si>
  <si>
    <t>508</t>
  </si>
  <si>
    <t>BOL24/1_75.10.04.10.E</t>
  </si>
  <si>
    <t>509</t>
  </si>
  <si>
    <t>BOL24/1_75.10.04.10.F</t>
  </si>
  <si>
    <t>510</t>
  </si>
  <si>
    <t>BOL24/1_75.10.04.10.G</t>
  </si>
  <si>
    <t>BOL24/1_75.10.04.11</t>
  </si>
  <si>
    <t>PVC-Kanalrohrbögen - 30°</t>
  </si>
  <si>
    <t>511</t>
  </si>
  <si>
    <t>BOL24/1_75.10.04.11.D</t>
  </si>
  <si>
    <t>512</t>
  </si>
  <si>
    <t>BOL24/1_75.10.04.11.E</t>
  </si>
  <si>
    <t>513</t>
  </si>
  <si>
    <t>BOL24/1_75.10.04.11.F</t>
  </si>
  <si>
    <t>514</t>
  </si>
  <si>
    <t>BOL24/1_75.10.04.11.G</t>
  </si>
  <si>
    <t>BOL24/1_75.10.04.12</t>
  </si>
  <si>
    <t>PVC-Kanalrohrbögen - 45°</t>
  </si>
  <si>
    <t>515</t>
  </si>
  <si>
    <t>BOL24/1_75.10.04.12.D</t>
  </si>
  <si>
    <t>516</t>
  </si>
  <si>
    <t>BOL24/1_75.10.04.12.E</t>
  </si>
  <si>
    <t>517</t>
  </si>
  <si>
    <t>BOL24/1_75.10.04.12.F</t>
  </si>
  <si>
    <t>518</t>
  </si>
  <si>
    <t>BOL24/1_75.10.04.12.G</t>
  </si>
  <si>
    <t>BOL24/1_75.10.04.15</t>
  </si>
  <si>
    <t>PVC-Kanalrohrabzweiger - 45° - 87°</t>
  </si>
  <si>
    <t>519</t>
  </si>
  <si>
    <t>BOL24/1_75.10.04.15.H</t>
  </si>
  <si>
    <t>DN 200/200</t>
  </si>
  <si>
    <t>520</t>
  </si>
  <si>
    <t>BOL24/1_75.10.04.15.L</t>
  </si>
  <si>
    <t>DN 250/200</t>
  </si>
  <si>
    <t>521</t>
  </si>
  <si>
    <t>BOL24/1_75.10.04.15.Q</t>
  </si>
  <si>
    <t>DN 315/200</t>
  </si>
  <si>
    <t>BOL24/1_75.10.05</t>
  </si>
  <si>
    <t>PVC-ODER PE-ROHRE FÜR DRAINAGEN</t>
  </si>
  <si>
    <t>BOL24/1_75.10.05.20</t>
  </si>
  <si>
    <t>PVC- oder PE- Drainagerohr, Typ D</t>
  </si>
  <si>
    <t>522</t>
  </si>
  <si>
    <t>BOL24/1_75.10.05.20.C</t>
  </si>
  <si>
    <t>DN mm 110</t>
  </si>
  <si>
    <t>BOL24/1_75.10.09</t>
  </si>
  <si>
    <t>POLYPROPYLEN- DREISCHICHTROHRE FÜR KANALISATION</t>
  </si>
  <si>
    <t>BOL24/1_75.10.09.01</t>
  </si>
  <si>
    <t>Polypropylen- Dreischichtrohre SN8</t>
  </si>
  <si>
    <t>523</t>
  </si>
  <si>
    <t>BOL24/1_75.10.09.01.B</t>
  </si>
  <si>
    <t>DN 125</t>
  </si>
  <si>
    <t>BOL24/1_75.80</t>
  </si>
  <si>
    <t>BOL24/1_75.80.05</t>
  </si>
  <si>
    <t>WARN- UND ORTUNGSBÄNDER</t>
  </si>
  <si>
    <t>BOL24/1_75.80.05.05A</t>
  </si>
  <si>
    <t>524</t>
  </si>
  <si>
    <t>BOL24/1_75.80.05.05A.05</t>
  </si>
  <si>
    <t>Liefern und Einbau von Warnbändern</t>
  </si>
  <si>
    <t>BOL24/1_75.90</t>
  </si>
  <si>
    <t>AUFPREISE</t>
  </si>
  <si>
    <t>BOL24/1_75.90.02</t>
  </si>
  <si>
    <t>AUFPREISE FÜR VOLLE BETONUMMANTELUNG</t>
  </si>
  <si>
    <t>BOL24/1_75.90.02.05</t>
  </si>
  <si>
    <t>Kreisrundes Rohr</t>
  </si>
  <si>
    <t>525</t>
  </si>
  <si>
    <t>BOL24/1_75.90.02.05.A</t>
  </si>
  <si>
    <t>bis DN mm 200</t>
  </si>
  <si>
    <t>BOL24/1_77</t>
  </si>
  <si>
    <t>VORGEFERTIGTE SCHÄCHTE</t>
  </si>
  <si>
    <t>BOL24/1_77.02</t>
  </si>
  <si>
    <t>UNBEWEHRTE BETONSCHÄCHTE, KREISRUND</t>
  </si>
  <si>
    <t>BOL24/1_77.02.01</t>
  </si>
  <si>
    <t>SCHÄCHTE FÜR NICHT AGGRESSIVES MILIEU</t>
  </si>
  <si>
    <t>BOL24/1_77.02.01.01</t>
  </si>
  <si>
    <t>Schacht, wasserdicht 0,10 bar</t>
  </si>
  <si>
    <t>526</t>
  </si>
  <si>
    <t>BOL24/1_77.02.01.01.B</t>
  </si>
  <si>
    <t>DN 1000 mm</t>
  </si>
  <si>
    <t>cm</t>
  </si>
  <si>
    <t>BOL24/1_77.06</t>
  </si>
  <si>
    <t>UNBEWEHRTE BETONSCHÄCHTE, RECHTECKIG</t>
  </si>
  <si>
    <t>BOL24/1_77.06.01</t>
  </si>
  <si>
    <t>BOL24/1_77.06.01.01</t>
  </si>
  <si>
    <t>Schacht 0,10 bar</t>
  </si>
  <si>
    <t>527</t>
  </si>
  <si>
    <t>BOL24/1_77.06.01.01.B</t>
  </si>
  <si>
    <t>40 x 40 cm</t>
  </si>
  <si>
    <t>528</t>
  </si>
  <si>
    <t>529</t>
  </si>
  <si>
    <t>BOL24/1_77.06.01.01.C</t>
  </si>
  <si>
    <t>50 x 50 cm</t>
  </si>
  <si>
    <t>530</t>
  </si>
  <si>
    <t>BOL24/1_77.06.01.01.D</t>
  </si>
  <si>
    <t>60 x 60 cm</t>
  </si>
  <si>
    <t>531</t>
  </si>
  <si>
    <t>532</t>
  </si>
  <si>
    <t>BOL24/1_77.06.01.01.G</t>
  </si>
  <si>
    <t>80 x 100 cm</t>
  </si>
  <si>
    <t>533</t>
  </si>
  <si>
    <t>534</t>
  </si>
  <si>
    <t>BOL24/1_77.06.01.01.N</t>
  </si>
  <si>
    <t>120 x 150 cm</t>
  </si>
  <si>
    <t>535</t>
  </si>
  <si>
    <t>BOL24/1_77.16</t>
  </si>
  <si>
    <t>SCHÄCHTE AUS STAHLBETON, RECHTECKIG</t>
  </si>
  <si>
    <t>BOL24/1_77.16.01</t>
  </si>
  <si>
    <t>BOL24/1_77.16.01.01</t>
  </si>
  <si>
    <t>536</t>
  </si>
  <si>
    <t>BOL24/1_77.16.01.01.B</t>
  </si>
  <si>
    <t>100 x 100 cm</t>
  </si>
  <si>
    <t>BOL24/1_77.50</t>
  </si>
  <si>
    <t>SCHACHTGERINNE UND SCHACHTFUTTER</t>
  </si>
  <si>
    <t>BOL24/1_77.50.01</t>
  </si>
  <si>
    <t>VOLLSTÄNDIG VORGEFERTIGTE SCHACHTGERINNE</t>
  </si>
  <si>
    <t>BOL24/1_77.50.01.01</t>
  </si>
  <si>
    <t>Schachtgerinne in Schächten DN 1000</t>
  </si>
  <si>
    <t>537</t>
  </si>
  <si>
    <t>BOL24/1_77.50.01.01.D</t>
  </si>
  <si>
    <t>DN 300</t>
  </si>
  <si>
    <t>538</t>
  </si>
  <si>
    <t>BOL24/1_77.50.01.01.E</t>
  </si>
  <si>
    <t>BOL24/1_77.50.01.90</t>
  </si>
  <si>
    <t>Aufpreis für seitliche Einleitung</t>
  </si>
  <si>
    <t>539</t>
  </si>
  <si>
    <t>BOL24/1_77.50.01.90.A</t>
  </si>
  <si>
    <t>Einleitung DN 150</t>
  </si>
  <si>
    <t>540</t>
  </si>
  <si>
    <t>BOL24/1_77.50.01.90.B</t>
  </si>
  <si>
    <t>Einleitung DN 200</t>
  </si>
  <si>
    <t>541</t>
  </si>
  <si>
    <t>BOL24/1_77.50.01.90.C</t>
  </si>
  <si>
    <t>Einleitung DN 250</t>
  </si>
  <si>
    <t>542</t>
  </si>
  <si>
    <t>BOL24/1_77.50.01.90.D</t>
  </si>
  <si>
    <t>Einleitung DN 300</t>
  </si>
  <si>
    <t>BOL24/1_77.50.10</t>
  </si>
  <si>
    <t>SCHACHTFUTTER</t>
  </si>
  <si>
    <t>BOL24/1_77.50.10.04</t>
  </si>
  <si>
    <t>Schachtfutter für PVC-Hart-Rohre</t>
  </si>
  <si>
    <t>543</t>
  </si>
  <si>
    <t>BOL24/1_77.50.10.04.B</t>
  </si>
  <si>
    <t>544</t>
  </si>
  <si>
    <t>BOL24/1_77.50.10.04.C</t>
  </si>
  <si>
    <t>545</t>
  </si>
  <si>
    <t>BOL24/1_77.50.10.04.D</t>
  </si>
  <si>
    <t>546</t>
  </si>
  <si>
    <t>BOL24/1_77.50.10.04.E</t>
  </si>
  <si>
    <t>BOL24/1_78</t>
  </si>
  <si>
    <t>SCHACHTABDECKUNGEN, EINLÄUFE, ROSTE, RIGOLEN, SCHACHTZUBEHÖR</t>
  </si>
  <si>
    <t>BOL24/1_78.01</t>
  </si>
  <si>
    <t>SCHACHTABDECKUNGEN AUS GUSSEISEN</t>
  </si>
  <si>
    <t>BOL24/1_78.01.01</t>
  </si>
  <si>
    <t>SCHACHTABDECKUNGEN, VOLLSTÄNDIG AUS GUSSEISEN</t>
  </si>
  <si>
    <t>BOL24/1_78.01.01.01</t>
  </si>
  <si>
    <t>Kreisförmige Schachtabdeckung</t>
  </si>
  <si>
    <t>547</t>
  </si>
  <si>
    <t>BOL24/1_78.01.01.01.C</t>
  </si>
  <si>
    <t>Prüflast 400 kN  Gewicht 170/180 kg</t>
  </si>
  <si>
    <t>BOL24/1_78.01.01.23</t>
  </si>
  <si>
    <t>Rechteckige Schachtabdeckung Sphäroguss D400:</t>
  </si>
  <si>
    <t>548</t>
  </si>
  <si>
    <t>BOL24/1_78.01.01.23.B</t>
  </si>
  <si>
    <t>400x400 mm, ca. 40kg</t>
  </si>
  <si>
    <t>549</t>
  </si>
  <si>
    <t>550</t>
  </si>
  <si>
    <t>BOL24/1_78.01.01.23.C</t>
  </si>
  <si>
    <t>500x500 mm, ca. 54kg</t>
  </si>
  <si>
    <t>551</t>
  </si>
  <si>
    <t>BOL24/1_78.01.01.23.D</t>
  </si>
  <si>
    <t>600x600 mm, ca. 67kg</t>
  </si>
  <si>
    <t>552</t>
  </si>
  <si>
    <t>553</t>
  </si>
  <si>
    <t>BOL24/1_78.01.01.23.E</t>
  </si>
  <si>
    <t>800x800 mm, ca. 96kg</t>
  </si>
  <si>
    <t>554</t>
  </si>
  <si>
    <t>555</t>
  </si>
  <si>
    <t>BOL24/1_78.01.01.23.F</t>
  </si>
  <si>
    <t>1000x1000 mm, ca. 155kg</t>
  </si>
  <si>
    <t>BOL24/1_78.01.02</t>
  </si>
  <si>
    <t>SCHACHTABDECKUNGEN AUS BETON/GUSSEISEN (BEGU)</t>
  </si>
  <si>
    <t>BOL24/1_78.01.02.01</t>
  </si>
  <si>
    <t>556</t>
  </si>
  <si>
    <t>BOL24/1_78.01.02.01.C</t>
  </si>
  <si>
    <t>BOL24/1_78.01.90</t>
  </si>
  <si>
    <t>SCHACHTABDECKUNGSZUBEHÖR</t>
  </si>
  <si>
    <t>BOL24/1_78.01.90.01</t>
  </si>
  <si>
    <t>Laubfangteller</t>
  </si>
  <si>
    <t>557</t>
  </si>
  <si>
    <t>BOL24/1_78.01.90.01.A</t>
  </si>
  <si>
    <t>ø 60 cm, leichte Ausführung (ca. 6,0 kg)</t>
  </si>
  <si>
    <t>BOL24/1_78.02</t>
  </si>
  <si>
    <t>STRASSENEINLÄUFE AUS GUSSEISEN</t>
  </si>
  <si>
    <t>BOL24/1_78.02.01</t>
  </si>
  <si>
    <t>STRASSENEINLÄUFE AUS GUSSEISEN MIT RAHMEN AUS GUSSEISEN ODER GUSSEISEN/BETON (BEGU)</t>
  </si>
  <si>
    <t>BOL24/1_78.02.01.06</t>
  </si>
  <si>
    <t>Straßeneinlauf Typ "Rekord"</t>
  </si>
  <si>
    <t>558</t>
  </si>
  <si>
    <t>BOL24/1_78.02.01.06.A</t>
  </si>
  <si>
    <t>ebener Einlauf  Gewicht 95/105 kg</t>
  </si>
  <si>
    <t>BOL24/1_78.02.01.07</t>
  </si>
  <si>
    <t>Ebener Strasseneinlauf 50 x 30</t>
  </si>
  <si>
    <t>559</t>
  </si>
  <si>
    <t>BOL24/1_78.02.01.07.B</t>
  </si>
  <si>
    <t>Strasseneinlauf 50 x 30, Klasse D</t>
  </si>
  <si>
    <t>BOL24/1_78.02.01.08</t>
  </si>
  <si>
    <t>Ebener Strasseneinlauf 50 x 50</t>
  </si>
  <si>
    <t>560</t>
  </si>
  <si>
    <t>BOL24/1_78.02.01.08.B</t>
  </si>
  <si>
    <t>Strasseneinlauf 50 x 50, Klasse D</t>
  </si>
  <si>
    <t>BOL24/1_78.02.90</t>
  </si>
  <si>
    <t>STRASSENEINLAUFSZUBEHÖR</t>
  </si>
  <si>
    <t>BOL24/1_78.02.90.01</t>
  </si>
  <si>
    <t>Geschiebeeimer</t>
  </si>
  <si>
    <t>561</t>
  </si>
  <si>
    <t>BOL24/1_78.02.90.01.A</t>
  </si>
  <si>
    <t>kurze Ausführung (L = 25 cm)</t>
  </si>
  <si>
    <t>BOL24/1_78.10</t>
  </si>
  <si>
    <t>VORGEFERTIGTE RIGOLEN</t>
  </si>
  <si>
    <t>BOL24/1_78.10.01</t>
  </si>
  <si>
    <t>Hauptposition</t>
  </si>
  <si>
    <t>562</t>
  </si>
  <si>
    <t>BOL24/1_78.10.01.01</t>
  </si>
  <si>
    <t>Lieferung und Montage des Randkanals für den Spülbrunnen</t>
  </si>
  <si>
    <t>BOL24/1_80</t>
  </si>
  <si>
    <t>WASSERLEITUNGSZUBEHÖR</t>
  </si>
  <si>
    <t>BOL24/1_80.01</t>
  </si>
  <si>
    <t>ARMATUREN</t>
  </si>
  <si>
    <t>BOL24/1_80.01.02</t>
  </si>
  <si>
    <t>KUGELVENTILE</t>
  </si>
  <si>
    <t>BOL24/1_80.01.02.01</t>
  </si>
  <si>
    <t>Kugelventil aus Messing</t>
  </si>
  <si>
    <t>563</t>
  </si>
  <si>
    <t>BOL24/1_80.01.02.01.C</t>
  </si>
  <si>
    <t>DN 1 "  PN 10</t>
  </si>
  <si>
    <t>BOL24/1_80.05</t>
  </si>
  <si>
    <t>HYDRANTEN</t>
  </si>
  <si>
    <t>BOL24/1_80.05.01</t>
  </si>
  <si>
    <t>ÜBERFLURHYDRANTEN</t>
  </si>
  <si>
    <t>BOL24/1_80.05.01.01</t>
  </si>
  <si>
    <t>Überflurhydrant aus Gußeisen, PN 10/16</t>
  </si>
  <si>
    <t>564</t>
  </si>
  <si>
    <t>BOL24/1_80.05.01.01.F</t>
  </si>
  <si>
    <t>DN 100 mm Anschlüsse 1A + 2B mit Sollbruchstelle</t>
  </si>
  <si>
    <t>BOL24/1_85</t>
  </si>
  <si>
    <t>BELAGSARBEITEN</t>
  </si>
  <si>
    <t>BOL24/1_85.10</t>
  </si>
  <si>
    <t>BELÄGE AUS NATURSTEIN</t>
  </si>
  <si>
    <t>BOL24/1_85.10.01</t>
  </si>
  <si>
    <t>PFLASTERBELÄGE</t>
  </si>
  <si>
    <t>BOL24/1_85.10.01.05</t>
  </si>
  <si>
    <t>Pflasterbelag aus Porphyrwürfeln</t>
  </si>
  <si>
    <t>565</t>
  </si>
  <si>
    <t>BOL24/1_85.10.01.05.C</t>
  </si>
  <si>
    <t>Würfelabmessungen 8/10 cm</t>
  </si>
  <si>
    <t>566</t>
  </si>
  <si>
    <t>BOL24/1_85.10.01.05.G</t>
  </si>
  <si>
    <t>Porphyr 8/10 Würfelpflaster mit begrünten Fugen</t>
  </si>
  <si>
    <t>BOL24/1_85.10.10</t>
  </si>
  <si>
    <t>PLATTENBELÄGE</t>
  </si>
  <si>
    <t>BOL24/1_85.10.10.05</t>
  </si>
  <si>
    <t>Plattenbelag aus regelmäßigen Porphyrplatten</t>
  </si>
  <si>
    <t>567</t>
  </si>
  <si>
    <t>BOL24/1_85.10.10.05.L</t>
  </si>
  <si>
    <t>Gesägte Kanten,  B = 15 cm   s = 3-5 cm</t>
  </si>
  <si>
    <t>568</t>
  </si>
  <si>
    <t>BOL24/1_85.10.10.05.O</t>
  </si>
  <si>
    <t>Gesägte Kanten,  B = 30 cm   s = 5-8 cm</t>
  </si>
  <si>
    <t>569</t>
  </si>
  <si>
    <t>BOL24/1_85.10.10.05.Z</t>
  </si>
  <si>
    <t>Geflammtes Porphyrpflaster 50x50x4 cm, Springbrunnenbereich</t>
  </si>
  <si>
    <t>BOL24/1_85.33</t>
  </si>
  <si>
    <t>ZUSÄTZLICHE VERARBEITUNG</t>
  </si>
  <si>
    <t>BOL24/1_85.33.01</t>
  </si>
  <si>
    <t>Abdichtung von Fugen</t>
  </si>
  <si>
    <t>570</t>
  </si>
  <si>
    <t>BOL24/1_85.33.01.02</t>
  </si>
  <si>
    <t>Abdichtung der Fugen von Pflastersteinen, Pflastersteinen, Asphalt.</t>
  </si>
  <si>
    <t>BOL24/1_86</t>
  </si>
  <si>
    <t>STRASSENREGELBAUWERKE,  STRASSENZUBEHÖR,  STRASSENBESCHILDERUNG  UND BODENMARKIERUNG</t>
  </si>
  <si>
    <t>BOL24/1_86.01</t>
  </si>
  <si>
    <t>RANDSTEINE</t>
  </si>
  <si>
    <t>BOL24/1_86.01.01</t>
  </si>
  <si>
    <t>RANDSTEINE AUS NATURSTEIN</t>
  </si>
  <si>
    <t>BOL24/1_86.01.01.11</t>
  </si>
  <si>
    <t>Geradlinige oder gebogene Graniteinfassung mit 16 cm Breite</t>
  </si>
  <si>
    <t>571</t>
  </si>
  <si>
    <t>BOL24/1_86.01.01.11.A</t>
  </si>
  <si>
    <t>Lineare oder gebogene Granitbordsteine zur Abgrenzung von 16 cm Breite</t>
  </si>
  <si>
    <t>ml</t>
  </si>
  <si>
    <t>BOL24/1_86.30</t>
  </si>
  <si>
    <t>STRASSENBESCHILDERUNG UND BODENMARKIERUNG</t>
  </si>
  <si>
    <t>BOL24/1_86.30.01</t>
  </si>
  <si>
    <t>STRASSENBESCHILDERUNG</t>
  </si>
  <si>
    <t>BOL24/1_86.30.01.01</t>
  </si>
  <si>
    <t>Regulamentäres Vorschriftsschild, kreisrund, Klasse 2</t>
  </si>
  <si>
    <t>572</t>
  </si>
  <si>
    <t>BOL24/1_86.30.01.01.B</t>
  </si>
  <si>
    <t>ø 60 cm in Aluminium  25/10 mm</t>
  </si>
  <si>
    <t>BOL24/1_86.30.01.06</t>
  </si>
  <si>
    <t>Regulamentäres Warnschild, dreieckig, Klasse 2</t>
  </si>
  <si>
    <t>573</t>
  </si>
  <si>
    <t>BOL24/1_86.30.01.06.B</t>
  </si>
  <si>
    <t>60/60/60 cm in Aluminium  25/10 mm</t>
  </si>
  <si>
    <t>BOL24/1_86.30.01.22</t>
  </si>
  <si>
    <t>Rohrstange aus Stahl S235</t>
  </si>
  <si>
    <t>574</t>
  </si>
  <si>
    <t>BOL24/1_86.30.01.22.F</t>
  </si>
  <si>
    <t>ø 90 mm   7,30 kg/ml  mit Drehsicherung</t>
  </si>
  <si>
    <t>BOL24/1_86.30.01.80</t>
  </si>
  <si>
    <t>Fundamentblöcke</t>
  </si>
  <si>
    <t>575</t>
  </si>
  <si>
    <t>BOL24/1_86.30.01.80.B</t>
  </si>
  <si>
    <t>Abmessungen des Fundamentblockes 40/40/50 cm</t>
  </si>
  <si>
    <t>BOL24/1_87</t>
  </si>
  <si>
    <t>ELEKTRISCHE LEITUNGEN, ÖFFENTLICHE BELEUCHTUNG</t>
  </si>
  <si>
    <t>BOL24/1_87.15</t>
  </si>
  <si>
    <t>Unterkategorie</t>
  </si>
  <si>
    <t>BOL24/1_87.15.01</t>
  </si>
  <si>
    <t>576</t>
  </si>
  <si>
    <t>BOL24/1_87.15.01.52</t>
  </si>
  <si>
    <t>Straßenfrontleuchte einschließlich Mast h=6,3m</t>
  </si>
  <si>
    <t>577</t>
  </si>
  <si>
    <t>BOL24/1_87.15.01.53</t>
  </si>
  <si>
    <t>Beleuchtungskörper mit doppeltem Lichtkopf für Straßenfront einschließlich Mast h=6,3m</t>
  </si>
  <si>
    <t>578</t>
  </si>
  <si>
    <t>BOL24/1_87.15.01.54</t>
  </si>
  <si>
    <t>Parkbeleuchtung mit Mast h=4,5m</t>
  </si>
  <si>
    <t>579</t>
  </si>
  <si>
    <t>BOL24/1_87.15.01.55</t>
  </si>
  <si>
    <t>Parkbeleuchtung mit Mast h=6m</t>
  </si>
  <si>
    <t>BOL24/1_87.35</t>
  </si>
  <si>
    <t>ERDUNGSARBEITEN</t>
  </si>
  <si>
    <t>BOL24/1_87.35.05</t>
  </si>
  <si>
    <t>ERDUNGSLEITER</t>
  </si>
  <si>
    <t>BOL24/1_87.35.05.05</t>
  </si>
  <si>
    <t>Flachstahlband, verzinkt</t>
  </si>
  <si>
    <t>580</t>
  </si>
  <si>
    <t>BOL24/1_87.35.05.05.D</t>
  </si>
  <si>
    <t>Q = 105 mm2, 30/3,5 mm, verzinkt 70 Mikron</t>
  </si>
  <si>
    <t>BOL24/1_87.35.05.10</t>
  </si>
  <si>
    <t>Kupferseil, blank</t>
  </si>
  <si>
    <t>581</t>
  </si>
  <si>
    <t>BOL24/1_87.35.05.10.B</t>
  </si>
  <si>
    <t>Q = 25 mm2</t>
  </si>
  <si>
    <t>BOL24/1_96</t>
  </si>
  <si>
    <t>BEGRÜNUNGS- UND GÄRTNERARBEITEN</t>
  </si>
  <si>
    <t>BOL24/1_96.02</t>
  </si>
  <si>
    <t>BEPFLANZUNGSARBEITEN</t>
  </si>
  <si>
    <t>BOL24/1_96.02.02</t>
  </si>
  <si>
    <t>BAUMPFLANZUNG</t>
  </si>
  <si>
    <t>582</t>
  </si>
  <si>
    <t>BOL24/1_96.02.02.01</t>
  </si>
  <si>
    <t>Baumpflanzung</t>
  </si>
  <si>
    <t>BOL24/1_96.02.03</t>
  </si>
  <si>
    <t>PFLANZUNG VON STAUDEN</t>
  </si>
  <si>
    <t>583</t>
  </si>
  <si>
    <t>BOL24/1_96.02.03.06</t>
  </si>
  <si>
    <t>Bepflanzung eines Beetes mit Ophiopogon japonicus minor</t>
  </si>
  <si>
    <t>584</t>
  </si>
  <si>
    <t>BOL24/1_96.02.03.07</t>
  </si>
  <si>
    <t>Bepflanzung eines Beetes mit Pachysandra terminalis</t>
  </si>
  <si>
    <t>585</t>
  </si>
  <si>
    <t>BOL24/1_96.02.03.08</t>
  </si>
  <si>
    <t xml:space="preserve">Pflanzung von Stauden und Blumenzwiebeln </t>
  </si>
  <si>
    <t>BOL24/1_96.03</t>
  </si>
  <si>
    <t>MULCH</t>
  </si>
  <si>
    <t>BOL24/1_96.03.01</t>
  </si>
  <si>
    <t>586</t>
  </si>
  <si>
    <t>BOL24/1_96.03.01.05</t>
  </si>
  <si>
    <t>Mulchen mit Holzfasern</t>
  </si>
  <si>
    <t>BOL24/1_96.06</t>
  </si>
  <si>
    <t>BOL24/1_96.06.01</t>
  </si>
  <si>
    <t>587</t>
  </si>
  <si>
    <t>BOL24/1_96.06.01.AE_CA</t>
  </si>
  <si>
    <t>Aesculus x carnea 'Briotii' Umfang 30-35</t>
  </si>
  <si>
    <t>588</t>
  </si>
  <si>
    <t>BOL24/1_96.06.01.CE_SI</t>
  </si>
  <si>
    <t>Cercis siliquastrum Umfang 30-35</t>
  </si>
  <si>
    <t>589</t>
  </si>
  <si>
    <t>BOL24/1_96.06.01.CO_FL</t>
  </si>
  <si>
    <t>Cornus florida f.rubra Höhe 200cm</t>
  </si>
  <si>
    <t>590</t>
  </si>
  <si>
    <t>BOL24/1_96.06.01.KO_PA30</t>
  </si>
  <si>
    <t>Koelreuteria paniculata Umfang 30-35</t>
  </si>
  <si>
    <t>591</t>
  </si>
  <si>
    <t>BOL24/1_96.06.01.LI_TU</t>
  </si>
  <si>
    <t>Liriodendron tulipifera Umfang 30-35</t>
  </si>
  <si>
    <t>592</t>
  </si>
  <si>
    <t>BOL24/1_96.06.01.MA_SO</t>
  </si>
  <si>
    <t>Magnolia x soulangiana Höhe 250 cm</t>
  </si>
  <si>
    <t>BOL24/1_96.06.03</t>
  </si>
  <si>
    <t>593</t>
  </si>
  <si>
    <t>BOL24/1_96.06.03.AC_VU</t>
  </si>
  <si>
    <t>Aconitum vulparia Vase 9 cm</t>
  </si>
  <si>
    <t>594</t>
  </si>
  <si>
    <t>BOL24/1_96.06.03.AL_HY</t>
  </si>
  <si>
    <t>Allium Hybride 'Summer Beauty' Vase 9 cm</t>
  </si>
  <si>
    <t>595</t>
  </si>
  <si>
    <t>BOL24/1_96.06.03.AN_JA</t>
  </si>
  <si>
    <t>Anemona Jap. 'Brissingham Glow' Vase 9cm</t>
  </si>
  <si>
    <t>596</t>
  </si>
  <si>
    <t>BOL24/1_96.06.03.AN_TI</t>
  </si>
  <si>
    <t>Anthemis tinctoria Vase 9 cm</t>
  </si>
  <si>
    <t>597</t>
  </si>
  <si>
    <t>BOL24/1_96.06.03.AS_FR</t>
  </si>
  <si>
    <t>Aster x frikartii ‚Mönch' Vase 9 cm</t>
  </si>
  <si>
    <t>598</t>
  </si>
  <si>
    <t>BOL24/1_96.06.03.CA_BR</t>
  </si>
  <si>
    <t>Calamagrostis brachytricha Diamantgras  Vase 5 Liter</t>
  </si>
  <si>
    <t>599</t>
  </si>
  <si>
    <t>BOL24/1_96.06.03.CA_FO</t>
  </si>
  <si>
    <t>Carex ssp foliosissima 'Silver Sceptre' Vase 11 cm</t>
  </si>
  <si>
    <t>600</t>
  </si>
  <si>
    <t>BOL24/1_96.06.03.CA_MO</t>
  </si>
  <si>
    <t>Carex morrowi 'Aureovariegata' Vase 9 cm</t>
  </si>
  <si>
    <t>601</t>
  </si>
  <si>
    <t>BOL24/1_96.06.03.CH_LA</t>
  </si>
  <si>
    <t>Chasmanthium latifolium Vase 11 cm</t>
  </si>
  <si>
    <t>602</t>
  </si>
  <si>
    <t>BOL24/1_96.06.03.CY_FO</t>
  </si>
  <si>
    <t>Cyrtomium fortunei Vase 9 cm</t>
  </si>
  <si>
    <t>603</t>
  </si>
  <si>
    <t>BOL24/1_96.06.03.DI_SP</t>
  </si>
  <si>
    <t>Dicentra spectabilis Vase 11 cm</t>
  </si>
  <si>
    <t>604</t>
  </si>
  <si>
    <t>BOL24/1_96.06.03.EC_PU</t>
  </si>
  <si>
    <t>Echinacea purpurea 'Rubinstern' Vase 9 cm</t>
  </si>
  <si>
    <t>605</t>
  </si>
  <si>
    <t>BOL24/1_96.06.03.EP_PU</t>
  </si>
  <si>
    <t>Epimedium pubigerum Vase 9 cm</t>
  </si>
  <si>
    <t>606</t>
  </si>
  <si>
    <t>BOL24/1_96.06.03.EP_VE</t>
  </si>
  <si>
    <t>Epimedium x versicolor 'sulphureum'   Vase 9 cm</t>
  </si>
  <si>
    <t>607</t>
  </si>
  <si>
    <t>BOL24/1_96.06.03.GA_NI</t>
  </si>
  <si>
    <t>Galanthus nivalis Viridapice pro Stück</t>
  </si>
  <si>
    <t>608</t>
  </si>
  <si>
    <t>BOL24/1_96.06.03.HE_CA</t>
  </si>
  <si>
    <t>Heuchera 'Cappuccino' Vase 9 cm</t>
  </si>
  <si>
    <t>609</t>
  </si>
  <si>
    <t>BOL24/1_96.06.03.HE_LE</t>
  </si>
  <si>
    <t>Heuchera 'Leuchtkäfer'    Vase 9 cm</t>
  </si>
  <si>
    <t>610</t>
  </si>
  <si>
    <t>BOL24/1_96.06.03.HE_MI</t>
  </si>
  <si>
    <t>Heuchera 'Mint Frost'   Vase 9 cm</t>
  </si>
  <si>
    <t>611</t>
  </si>
  <si>
    <t>BOL24/1_96.06.03.HE_NI</t>
  </si>
  <si>
    <t>Helleborus niger 'Praecox'  Vase 11cm</t>
  </si>
  <si>
    <t>612</t>
  </si>
  <si>
    <t>BOL24/1_96.06.03.HE_RE</t>
  </si>
  <si>
    <t>Helleborus 'Red Lady'   Vase 11cm</t>
  </si>
  <si>
    <t>613</t>
  </si>
  <si>
    <t>BOL24/1_96.06.03.HE_YE</t>
  </si>
  <si>
    <t>Helleborus 'Yellow Lady'  Vase 11cm</t>
  </si>
  <si>
    <t>614</t>
  </si>
  <si>
    <t>BOL24/1_96.06.03.HO_CH</t>
  </si>
  <si>
    <t>Hosta 'Cherry Berry' Vase 9 cm</t>
  </si>
  <si>
    <t>615</t>
  </si>
  <si>
    <t>BOL24/1_96.06.03.HO_FO</t>
  </si>
  <si>
    <t xml:space="preserve">Hosta fortunei 'Aurea' </t>
  </si>
  <si>
    <t>616</t>
  </si>
  <si>
    <t>BOL24/1_96.06.03.HO_NI</t>
  </si>
  <si>
    <t>Hosta 'Niagara Falls' Vase 9 cm</t>
  </si>
  <si>
    <t>617</t>
  </si>
  <si>
    <t>BOL24/1_96.06.03.HO_SU</t>
  </si>
  <si>
    <t>Hosta 'Sum and Substance'  Vase 9 cm</t>
  </si>
  <si>
    <t>618</t>
  </si>
  <si>
    <t>BOL24/1_96.06.03.HY_OF</t>
  </si>
  <si>
    <t>Hyssopus officinalis Vase 9 cm</t>
  </si>
  <si>
    <t>619</t>
  </si>
  <si>
    <t>BOL24/1_96.06.03.KN_MA</t>
  </si>
  <si>
    <t>Knautia macedonica 'Mars Midget'  Vase 9 cm</t>
  </si>
  <si>
    <t>620</t>
  </si>
  <si>
    <t>BOL24/1_96.06.03.LI_BU</t>
  </si>
  <si>
    <t xml:space="preserve">Lilium bulbiferum </t>
  </si>
  <si>
    <t>621</t>
  </si>
  <si>
    <t>BOL24/1_96.06.03.LI_MA</t>
  </si>
  <si>
    <t>Lilium martagon</t>
  </si>
  <si>
    <t>622</t>
  </si>
  <si>
    <t>BOL24/1_96.06.03.LU_NI</t>
  </si>
  <si>
    <t>Luzula nivea  Vase 9 cm</t>
  </si>
  <si>
    <t>623</t>
  </si>
  <si>
    <t>BOL24/1_96.06.03.MI_SI</t>
  </si>
  <si>
    <t>Miscanthus sinensis 'Kleine Fontäne'  Vase 9 cm</t>
  </si>
  <si>
    <t>624</t>
  </si>
  <si>
    <t>BOL24/1_96.06.03.NA_JE</t>
  </si>
  <si>
    <t>Narcissus 'Jetfire'</t>
  </si>
  <si>
    <t>625</t>
  </si>
  <si>
    <t>BOL24/1_96.06.03.PE_AL</t>
  </si>
  <si>
    <t>Pennisetum alopecuroides 'Hameln' Vase 5 Liter</t>
  </si>
  <si>
    <t>626</t>
  </si>
  <si>
    <t>BOL24/1_96.06.03.PH_PA</t>
  </si>
  <si>
    <t>Phlox paniculata 'Orange'  Vase 11 cm</t>
  </si>
  <si>
    <t>627</t>
  </si>
  <si>
    <t>BOL24/1_96.06.03.PH_RU</t>
  </si>
  <si>
    <t>Phlomis russeliana Vase 9 cm</t>
  </si>
  <si>
    <t>628</t>
  </si>
  <si>
    <t>BOL24/1_96.06.03.SM_RA</t>
  </si>
  <si>
    <t>Smilacina racemosa  Vase 9 cm</t>
  </si>
  <si>
    <t>629</t>
  </si>
  <si>
    <t>BOL24/1_96.06.03.ST_CA</t>
  </si>
  <si>
    <t>Stipa calamagrostis 'Algäu' Vase 9 cm</t>
  </si>
  <si>
    <t>BOL24/1_96.07</t>
  </si>
  <si>
    <t>Baumschutz während der Bauarbeiten</t>
  </si>
  <si>
    <t>BOL24/1_96.07.01</t>
  </si>
  <si>
    <t>Baumschutzstruktur</t>
  </si>
  <si>
    <t>630</t>
  </si>
  <si>
    <t>BOL24/1_96.07.01.01</t>
  </si>
  <si>
    <t>Schutzstruktur für Bäume mit oberirdischem Wurzelsystem</t>
  </si>
  <si>
    <t>BOL24/1_98</t>
  </si>
  <si>
    <t xml:space="preserve">MOBILIAR FÜR AUSSENRAUM UND SPIELPLATZ </t>
  </si>
  <si>
    <t>BOL24/1_98.01</t>
  </si>
  <si>
    <t xml:space="preserve">BÄNKE UND TISCHE </t>
  </si>
  <si>
    <t>BOL24/1_98.01.01</t>
  </si>
  <si>
    <t xml:space="preserve">BANK MIT RÜCKENLEHNE </t>
  </si>
  <si>
    <t>BOL24/1_98.01.01.01</t>
  </si>
  <si>
    <t xml:space="preserve">Bank mit Rückenlehne Holz  </t>
  </si>
  <si>
    <t>631</t>
  </si>
  <si>
    <t>BOL24/1_98.01.01.01.C</t>
  </si>
  <si>
    <t xml:space="preserve">Bank mit Holzrücken, Länge cm. 190 - Sitzhöhe cm. 45 - Tiefe cm. 70 </t>
  </si>
  <si>
    <t>632</t>
  </si>
  <si>
    <t>BOL24/1_98.01.01.01.D</t>
  </si>
  <si>
    <t xml:space="preserve">Holzrückenbank mit Armlehnen, Länge cm. 190 - Sitzhöhe cm. 45 - Tiefe cm. 70 </t>
  </si>
  <si>
    <t>BOL24/1_98.01.04</t>
  </si>
  <si>
    <t>BANK OHNE RÜCKENLEHNE</t>
  </si>
  <si>
    <t>633</t>
  </si>
  <si>
    <t>BOL24/1_98.01.04.02</t>
  </si>
  <si>
    <t>Rückenfreie Sitzplätze im 'Waltherpark-Konglomerat' 114 Module</t>
  </si>
  <si>
    <t>BOL24/1_98.02</t>
  </si>
  <si>
    <t xml:space="preserve">STADTMOBILIAR </t>
  </si>
  <si>
    <t>BOL24/1_98.02.01</t>
  </si>
  <si>
    <t>STADTMOBILIAR</t>
  </si>
  <si>
    <t>BOL24/1_98.02.01.01</t>
  </si>
  <si>
    <t>Einseitig Fahrradständer</t>
  </si>
  <si>
    <t>634</t>
  </si>
  <si>
    <t>BOL24/1_98.02.01.01.B</t>
  </si>
  <si>
    <t>Fahrradträger gebaut mit 80x20 Platte</t>
  </si>
  <si>
    <t>635</t>
  </si>
  <si>
    <t>BOL24/1_98.02.01.01.C</t>
  </si>
  <si>
    <t>Fahrradständer aus einer einteiligen Platte 80x20 mit 8 Fahrradplätzen, Oberflächenfundamente.</t>
  </si>
  <si>
    <t>636</t>
  </si>
  <si>
    <t>BOL24/1_98.02.01.01.D</t>
  </si>
  <si>
    <t>Fahrradständer aus einer einteiligen Platte 80x20 mit 6 Fahrradplätzen, Oberflächenfundamente.</t>
  </si>
  <si>
    <t>637</t>
  </si>
  <si>
    <t>BOL24/1_98.02.01.02B</t>
  </si>
  <si>
    <t xml:space="preserve"> Runder Abfallbehälter mit integriertem Aschenbecher 90 Liter</t>
  </si>
  <si>
    <t>638</t>
  </si>
  <si>
    <t>BOL24/1_98.02.01.11</t>
  </si>
  <si>
    <t>Hölzerne Gangway mit zu öffnender Seitentür</t>
  </si>
  <si>
    <t>639</t>
  </si>
  <si>
    <t>BOL24/1_98.02.01.B</t>
  </si>
  <si>
    <t xml:space="preserve">Trinkwasserbrunnen </t>
  </si>
  <si>
    <t>640</t>
  </si>
  <si>
    <t>BOL24/1_98.02.01.E</t>
  </si>
  <si>
    <t>Dynamischer Bodenbrunnen 44 Düsen</t>
  </si>
  <si>
    <t>BOL24/1_98.03</t>
  </si>
  <si>
    <t>SPIELGERÄTE</t>
  </si>
  <si>
    <t>BOL24/1_98.03.01</t>
  </si>
  <si>
    <t>GERÄTEKOMBINATIONEN</t>
  </si>
  <si>
    <t>641</t>
  </si>
  <si>
    <t>BOL24/1_98.03.01.64</t>
  </si>
  <si>
    <t>Spielstruktur</t>
  </si>
  <si>
    <t>642</t>
  </si>
  <si>
    <t>BOL24/1_98.03.01.65</t>
  </si>
  <si>
    <t>Trampolin</t>
  </si>
  <si>
    <t>643</t>
  </si>
  <si>
    <t>BOL24/1_98.03.01.66</t>
  </si>
  <si>
    <t>Fallschutzboden</t>
  </si>
  <si>
    <t>BOL24/1_98.06</t>
  </si>
  <si>
    <t>METALLELEMENTE</t>
  </si>
  <si>
    <t>BOL24/1_98.06.01</t>
  </si>
  <si>
    <t>Metallische Elemente</t>
  </si>
  <si>
    <t>644</t>
  </si>
  <si>
    <t>BOL24/1_98.06.01.01</t>
  </si>
  <si>
    <t>Randbegrenzung aus verzinktem Stahl</t>
  </si>
  <si>
    <t>645</t>
  </si>
  <si>
    <t>BOL24/1_98.06.01.02</t>
  </si>
  <si>
    <t>Beetbegrenzungsmesser aus unverzinktem Stahl</t>
  </si>
  <si>
    <t>646</t>
  </si>
  <si>
    <t>BOL24/1_98.06.01.03</t>
  </si>
  <si>
    <t>Blumenbeetumrandung H:30cm</t>
  </si>
  <si>
    <t>BOL24/1_52.01</t>
  </si>
  <si>
    <t>ALLGEMEINE BAUSTELLENLASTEN</t>
  </si>
  <si>
    <t>BOL24/1_52.01.01</t>
  </si>
  <si>
    <t>EINRICHTEN UND RÄUMEN DER BAUSTELLE</t>
  </si>
  <si>
    <t>BOL24/1_52.01.01.01A</t>
  </si>
  <si>
    <t>255</t>
  </si>
  <si>
    <t>BOL24/1_52.01.01.01A.01</t>
  </si>
  <si>
    <t>Einrichtung, Instandhaltung und Abbruch der Baustelle</t>
  </si>
  <si>
    <t>256</t>
  </si>
  <si>
    <t>257</t>
  </si>
  <si>
    <t>258</t>
  </si>
  <si>
    <t>259</t>
  </si>
  <si>
    <t>260</t>
  </si>
  <si>
    <t>BOL24/1_52.01.02</t>
  </si>
  <si>
    <t>VORGEFERTIGTE CONTAINER</t>
  </si>
  <si>
    <t>BOL24/1_52.01.02.03</t>
  </si>
  <si>
    <t>Vorgefertigter Container für Umkleide, Büro, usw.</t>
  </si>
  <si>
    <t>261</t>
  </si>
  <si>
    <t>BOL24/1_52.01.02.03.B</t>
  </si>
  <si>
    <t>3,0mx2,45mx2,50m (innen)</t>
  </si>
  <si>
    <t>262</t>
  </si>
  <si>
    <t>263</t>
  </si>
  <si>
    <t>264</t>
  </si>
  <si>
    <t>265</t>
  </si>
  <si>
    <t>266</t>
  </si>
  <si>
    <t>267</t>
  </si>
  <si>
    <t>BOL24/1_52.01.02.03.C</t>
  </si>
  <si>
    <t>Zurverfügungstellung von Räumlichkeiten im Bereich der Baustelle</t>
  </si>
  <si>
    <t>268</t>
  </si>
  <si>
    <t>269</t>
  </si>
  <si>
    <t>270</t>
  </si>
  <si>
    <t>271</t>
  </si>
  <si>
    <t>272</t>
  </si>
  <si>
    <t>BOL24/1_52.01.02.04</t>
  </si>
  <si>
    <t>Vorgefertigter Container für Baustellen WC</t>
  </si>
  <si>
    <t>273</t>
  </si>
  <si>
    <t>BOL24/1_52.01.02.04.A</t>
  </si>
  <si>
    <t>Chemisches WC</t>
  </si>
  <si>
    <t>274</t>
  </si>
  <si>
    <t>275</t>
  </si>
  <si>
    <t>276</t>
  </si>
  <si>
    <t>277</t>
  </si>
  <si>
    <t>278</t>
  </si>
  <si>
    <t>279</t>
  </si>
  <si>
    <t>BOL24/1_52.01.02.04.B</t>
  </si>
  <si>
    <t>Chemisches WC; der Preis bezieht sich auf jeden, auf das erste Mietmonat folgenden Tag</t>
  </si>
  <si>
    <t>d</t>
  </si>
  <si>
    <t>280</t>
  </si>
  <si>
    <t>281</t>
  </si>
  <si>
    <t>282</t>
  </si>
  <si>
    <t>283</t>
  </si>
  <si>
    <t>284</t>
  </si>
  <si>
    <t>BOL24/1_52.01.03</t>
  </si>
  <si>
    <t>BAUSTELLENSCHILDER</t>
  </si>
  <si>
    <t>BOL24/1_52.01.03.02</t>
  </si>
  <si>
    <t>Dreisprachiges Baustellenschild</t>
  </si>
  <si>
    <t>285</t>
  </si>
  <si>
    <t>BOL24/1_52.01.03.02.B</t>
  </si>
  <si>
    <t>Dimension 2,00 x 2,00 m</t>
  </si>
  <si>
    <t>286</t>
  </si>
  <si>
    <t>287</t>
  </si>
  <si>
    <t>288</t>
  </si>
  <si>
    <t>289</t>
  </si>
  <si>
    <t>290</t>
  </si>
  <si>
    <t>BOL24/1_52.02.02</t>
  </si>
  <si>
    <t>BESONDERE BAUSTELLENINSTALLATIONEN</t>
  </si>
  <si>
    <t>BOL24/1_52.02.02.01</t>
  </si>
  <si>
    <t>Installation und Instandhaltung einer Straßenverkehr-Signalanlage</t>
  </si>
  <si>
    <t>297</t>
  </si>
  <si>
    <t>BOL24/1_52.02.02.01.D</t>
  </si>
  <si>
    <t>Einrichten oder Versetzen sowie der jeweilige Wiederabbau der Ampelanlage</t>
  </si>
  <si>
    <t>298</t>
  </si>
  <si>
    <t>299</t>
  </si>
  <si>
    <t>300</t>
  </si>
  <si>
    <t>301</t>
  </si>
  <si>
    <t>302</t>
  </si>
  <si>
    <t>BOL24/1_52.02.02.07</t>
  </si>
  <si>
    <t>Vorhalten von Fertigteil-Leitelementen aus Beton, vom Typ New Jersey</t>
  </si>
  <si>
    <t>303</t>
  </si>
  <si>
    <t>BOL24/1_52.02.02.07.B</t>
  </si>
  <si>
    <t>für den ersten Monat (30 d) oder Bruchteil</t>
  </si>
  <si>
    <t>304</t>
  </si>
  <si>
    <t>305</t>
  </si>
  <si>
    <t>306</t>
  </si>
  <si>
    <t>307</t>
  </si>
  <si>
    <t>308</t>
  </si>
  <si>
    <t>309</t>
  </si>
  <si>
    <t>BOL24/1_52.02.02.07.C</t>
  </si>
  <si>
    <t>für jeden folgenden Monat</t>
  </si>
  <si>
    <t>310</t>
  </si>
  <si>
    <t>BOL24/1_52.02.02.13</t>
  </si>
  <si>
    <t>Zufahrt für fixe Umzäunung der Straßenbaustelle</t>
  </si>
  <si>
    <t>311</t>
  </si>
  <si>
    <t>BOL24/1_52.02.02.13.A</t>
  </si>
  <si>
    <t>Miete für jeden Monat oder Bruchteil</t>
  </si>
  <si>
    <t>312</t>
  </si>
  <si>
    <t>313</t>
  </si>
  <si>
    <t>314</t>
  </si>
  <si>
    <t>315</t>
  </si>
  <si>
    <t>316</t>
  </si>
  <si>
    <t>317</t>
  </si>
  <si>
    <t>BOL24/1_52.02.02.13.B</t>
  </si>
  <si>
    <t>Miete für jeden Monat oder Bruchteil nach dem ersten Monat</t>
  </si>
  <si>
    <t>318</t>
  </si>
  <si>
    <t>319</t>
  </si>
  <si>
    <t>320</t>
  </si>
  <si>
    <t>321</t>
  </si>
  <si>
    <t>322</t>
  </si>
  <si>
    <t>BOL24/1_52.02.02.15</t>
  </si>
  <si>
    <t>Leitkegel aus Gummi</t>
  </si>
  <si>
    <t>323</t>
  </si>
  <si>
    <t>BOL24/1_52.02.02.15.B</t>
  </si>
  <si>
    <t>Höhe Leitkegel 50 cm, mit  3 reflektierenden Streifen</t>
  </si>
  <si>
    <t>324</t>
  </si>
  <si>
    <t>325</t>
  </si>
  <si>
    <t>326</t>
  </si>
  <si>
    <t>327</t>
  </si>
  <si>
    <t>328</t>
  </si>
  <si>
    <t>329</t>
  </si>
  <si>
    <t>BOL24/1_52.02.02.15.D</t>
  </si>
  <si>
    <t>Aufstellen und Entfernen eines jeden Leitkegels</t>
  </si>
  <si>
    <t>330</t>
  </si>
  <si>
    <t>BOL24/1_52.02.02.16</t>
  </si>
  <si>
    <t>Großflächenelementen auf New Jersey</t>
  </si>
  <si>
    <t>331</t>
  </si>
  <si>
    <t>BOL24/1_52.02.02.16.D</t>
  </si>
  <si>
    <t>332</t>
  </si>
  <si>
    <t>333</t>
  </si>
  <si>
    <t>BOL24/1_52.02.02.16.E</t>
  </si>
  <si>
    <t>334</t>
  </si>
  <si>
    <t>BOL24/1_52.02.02.25</t>
  </si>
  <si>
    <t>Schild dreieckig, gelber Hintergrund</t>
  </si>
  <si>
    <t>335</t>
  </si>
  <si>
    <t>BOL24/1_52.02.02.25.A</t>
  </si>
  <si>
    <t>60/60/60 cm, reflektierend Klasse I</t>
  </si>
  <si>
    <t>336</t>
  </si>
  <si>
    <t>337</t>
  </si>
  <si>
    <t>338</t>
  </si>
  <si>
    <t>339</t>
  </si>
  <si>
    <t>340</t>
  </si>
  <si>
    <t>BOL24/1_52.02.02.26</t>
  </si>
  <si>
    <t>Schild kreisrund</t>
  </si>
  <si>
    <t>341</t>
  </si>
  <si>
    <t>BOL24/1_52.02.02.26.A</t>
  </si>
  <si>
    <t>Ø 60 cm, reflektierend Klasse I</t>
  </si>
  <si>
    <t>342</t>
  </si>
  <si>
    <t>343</t>
  </si>
  <si>
    <t>344</t>
  </si>
  <si>
    <t>345</t>
  </si>
  <si>
    <t>346</t>
  </si>
  <si>
    <t>BOL24/1_52.02.02.27</t>
  </si>
  <si>
    <t>Rechteckschild</t>
  </si>
  <si>
    <t>347</t>
  </si>
  <si>
    <t>BOL24/1_52.02.02.27.A</t>
  </si>
  <si>
    <t>Abmessungen 90x135 cm, reflektierend Klasse I</t>
  </si>
  <si>
    <t>348</t>
  </si>
  <si>
    <t>349</t>
  </si>
  <si>
    <t>350</t>
  </si>
  <si>
    <t>351</t>
  </si>
  <si>
    <t>352</t>
  </si>
  <si>
    <t>BOL24/1_52.02.02.28</t>
  </si>
  <si>
    <t>Vorwegweiser für Baustelle, gelber Hintergrund</t>
  </si>
  <si>
    <t>353</t>
  </si>
  <si>
    <t>BOL24/1_52.02.02.28.A</t>
  </si>
  <si>
    <t>Abmessungen 90x250 cm</t>
  </si>
  <si>
    <t>354</t>
  </si>
  <si>
    <t>355</t>
  </si>
  <si>
    <t>356</t>
  </si>
  <si>
    <t>357</t>
  </si>
  <si>
    <t>358</t>
  </si>
  <si>
    <t>359</t>
  </si>
  <si>
    <t>BOL24/1_52.02.02.28.B</t>
  </si>
  <si>
    <t>Abmessungen 135x365 cm</t>
  </si>
  <si>
    <t>360</t>
  </si>
  <si>
    <t>361</t>
  </si>
  <si>
    <t>362</t>
  </si>
  <si>
    <t>363</t>
  </si>
  <si>
    <t>364</t>
  </si>
  <si>
    <t>BOL24/1_52.02.02.31</t>
  </si>
  <si>
    <t>Absperrschranke richtungweisend</t>
  </si>
  <si>
    <t>365</t>
  </si>
  <si>
    <t>BOL24/1_52.02.02.31.A</t>
  </si>
  <si>
    <t>Abmessungen 60x240 cm, mit reflektierenden Streifen Klasse I</t>
  </si>
  <si>
    <t>366</t>
  </si>
  <si>
    <t>367</t>
  </si>
  <si>
    <t>368</t>
  </si>
  <si>
    <t>369</t>
  </si>
  <si>
    <t>370</t>
  </si>
  <si>
    <t>BOL24/1_52.02.02.33</t>
  </si>
  <si>
    <t>Leitbake</t>
  </si>
  <si>
    <t>371</t>
  </si>
  <si>
    <t>BOL24/1_52.02.02.33.A</t>
  </si>
  <si>
    <t>Abmessungen 20x80 cm, reflektierend Klasse I</t>
  </si>
  <si>
    <t>372</t>
  </si>
  <si>
    <t>373</t>
  </si>
  <si>
    <t>374</t>
  </si>
  <si>
    <t>375</t>
  </si>
  <si>
    <t>376</t>
  </si>
  <si>
    <t>BOL24/1_52.02.02.35A</t>
  </si>
  <si>
    <t>377</t>
  </si>
  <si>
    <t>BOL24/1_52.02.02.35A.35</t>
  </si>
  <si>
    <t>Schachtabsperrung</t>
  </si>
  <si>
    <t>378</t>
  </si>
  <si>
    <t>379</t>
  </si>
  <si>
    <t>380</t>
  </si>
  <si>
    <t>381</t>
  </si>
  <si>
    <t>382</t>
  </si>
  <si>
    <t>BOL24/1_52.02.02.40</t>
  </si>
  <si>
    <t>Sack zum Beschweren</t>
  </si>
  <si>
    <t>383</t>
  </si>
  <si>
    <t>BOL24/1_52.02.02.40.A</t>
  </si>
  <si>
    <t>gefüllt mit gebrochenem Steinmaterial</t>
  </si>
  <si>
    <t>384</t>
  </si>
  <si>
    <t>BOL24/1_52.02.02.50</t>
  </si>
  <si>
    <t>Blinklampen synchronisierbar, in einer Kette hintereinander angeordnet</t>
  </si>
  <si>
    <t>385</t>
  </si>
  <si>
    <t>BOL24/1_52.02.02.50.A</t>
  </si>
  <si>
    <t>für einen Monat</t>
  </si>
  <si>
    <t>386</t>
  </si>
  <si>
    <t>387</t>
  </si>
  <si>
    <t>BOL24/1_52.02.02.50.B</t>
  </si>
  <si>
    <t>Aufstellen und Abbauen</t>
  </si>
  <si>
    <t>388</t>
  </si>
  <si>
    <t>BOL24/1_52.02.02.93</t>
  </si>
  <si>
    <t>Baustellenanlagen</t>
  </si>
  <si>
    <t>389</t>
  </si>
  <si>
    <t>BOL24/1_52.02.02.93.B</t>
  </si>
  <si>
    <t>Baustellenblitzschutzanlage</t>
  </si>
  <si>
    <t>390</t>
  </si>
  <si>
    <t>391</t>
  </si>
  <si>
    <t>392</t>
  </si>
  <si>
    <t>393</t>
  </si>
  <si>
    <t>394</t>
  </si>
  <si>
    <t>395</t>
  </si>
  <si>
    <t>BOL24/1_52.02.02.93.D</t>
  </si>
  <si>
    <t>Kontrolle der Effizienz und Sicherheit der Erdungsanlagen</t>
  </si>
  <si>
    <t>396</t>
  </si>
  <si>
    <t>397</t>
  </si>
  <si>
    <t>398</t>
  </si>
  <si>
    <t>399</t>
  </si>
  <si>
    <t>400</t>
  </si>
  <si>
    <t>BOL24/1_99</t>
  </si>
  <si>
    <t>SICHERHEITSKOSTEN</t>
  </si>
  <si>
    <t>BOL24/1_99.02</t>
  </si>
  <si>
    <t>ERSTE-HILFE</t>
  </si>
  <si>
    <t>BOL24/1_99.02.01</t>
  </si>
  <si>
    <t>ERSTE-HILFE-KOFFER</t>
  </si>
  <si>
    <t>647</t>
  </si>
  <si>
    <t>BOL24/1_99.02.01.01</t>
  </si>
  <si>
    <t>Erste Hilfe Koffer Kod 1</t>
  </si>
  <si>
    <t>648</t>
  </si>
  <si>
    <t>649</t>
  </si>
  <si>
    <t>650</t>
  </si>
  <si>
    <t>651</t>
  </si>
  <si>
    <t>652</t>
  </si>
  <si>
    <t>BOL24/1_99.03</t>
  </si>
  <si>
    <t>HOMOLOGIERTEM FEUERLÖSCHER</t>
  </si>
  <si>
    <t>BOL24/1_99.03.01</t>
  </si>
  <si>
    <t>653</t>
  </si>
  <si>
    <t>BOL24/1_99.03.01.01</t>
  </si>
  <si>
    <t>Verlegung Feuerlöscher von 12 kg, Klasse 183BC</t>
  </si>
  <si>
    <t>654</t>
  </si>
  <si>
    <t>655</t>
  </si>
  <si>
    <t>656</t>
  </si>
  <si>
    <t>657</t>
  </si>
  <si>
    <t>658</t>
  </si>
  <si>
    <t>659</t>
  </si>
  <si>
    <t>BOL24/1_99.03.01.02</t>
  </si>
  <si>
    <t>Verlegung von Stahlhalterung für Feuerlöscher zu  9-12</t>
  </si>
  <si>
    <t>660</t>
  </si>
  <si>
    <t>661</t>
  </si>
  <si>
    <t>662</t>
  </si>
  <si>
    <t>663</t>
  </si>
  <si>
    <t>664</t>
  </si>
  <si>
    <t>BOL24/1_99.04</t>
  </si>
  <si>
    <t>ARBEITER FÜR BAUSTELLENSICHERHEIT</t>
  </si>
  <si>
    <t>BOL24/1_99.04.01</t>
  </si>
  <si>
    <t>ARBEITER FÜR STRASSENSICHERHEIT</t>
  </si>
  <si>
    <t>665</t>
  </si>
  <si>
    <t>BOL24/1_99.04.01.01</t>
  </si>
  <si>
    <t>WARNPOSTEN</t>
  </si>
  <si>
    <t>666</t>
  </si>
  <si>
    <t>667</t>
  </si>
  <si>
    <t>668</t>
  </si>
  <si>
    <t>669</t>
  </si>
  <si>
    <t>670</t>
  </si>
  <si>
    <t>BOL24/1_99.05</t>
  </si>
  <si>
    <t xml:space="preserve">STRASSENABDECKUNGEN </t>
  </si>
  <si>
    <t>BOL24/1_99.05.01</t>
  </si>
  <si>
    <t>Straßenabdeckungen aus Stahl</t>
  </si>
  <si>
    <t>671</t>
  </si>
  <si>
    <t>BOL24/1_99.05.01.01</t>
  </si>
  <si>
    <t>Miete für Straßenabdeckungen aus Stahl für einen Monat oder Bruchteil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</si>
</sst>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000000"/>
    <numFmt numFmtId="166" formatCode="00000000&quot;-&quot;0"/>
    <numFmt numFmtId="167" formatCode="dd\/mm\/yyyy;@"/>
    <numFmt numFmtId="168" formatCode="_-&quot;€&quot;\ * #,##0.00_-;\-&quot;€&quot;\ * #,##0.00_-;_-&quot;€&quot;\ * &quot;-&quot;??_-;_-@_-"/>
    <numFmt numFmtId="169" formatCode="_-* #,##0.00\ [$€-407]_-;\-* #,##0.00\ [$€-407]_-;_-* &quot;-&quot;??\ [$€-407]_-;_-@_-"/>
  </numFmts>
  <fonts count="11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3">
    <xf numFmtId="0" fontId="0" fillId="0" borderId="0"/>
    <xf numFmtId="168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" fillId="0" borderId="0"/>
    <xf numFmtId="168" fontId="5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0" applyFont="1" applyProtection="1"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Protection="1">
      <protection hidden="1"/>
    </xf>
    <xf numFmtId="0" fontId="4" fillId="0" borderId="2" xfId="0" applyFont="1" applyBorder="1" applyProtection="1">
      <protection hidden="1"/>
    </xf>
    <xf numFmtId="0" fontId="4" fillId="0" borderId="3" xfId="0" applyFont="1" applyBorder="1" applyProtection="1">
      <protection hidden="1"/>
    </xf>
    <xf numFmtId="0" fontId="4" fillId="0" borderId="2" xfId="0" applyFont="1" applyBorder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2" borderId="4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vertical="center" wrapText="1"/>
      <protection hidden="1"/>
    </xf>
    <xf numFmtId="0" fontId="4" fillId="2" borderId="4" xfId="0" applyFont="1" applyFill="1" applyBorder="1" applyAlignment="1" applyProtection="1">
      <alignment horizontal="center" vertical="center" textRotation="90" wrapText="1"/>
      <protection hidden="1"/>
    </xf>
    <xf numFmtId="0" fontId="4" fillId="2" borderId="5" xfId="0" applyFont="1" applyFill="1" applyBorder="1" applyAlignment="1" applyProtection="1">
      <alignment horizontal="center" vertical="center" textRotation="90" wrapText="1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9" fontId="3" fillId="2" borderId="2" xfId="0" applyNumberFormat="1" applyFont="1" applyFill="1" applyBorder="1" applyAlignment="1" applyProtection="1">
      <alignment vertical="center" wrapText="1"/>
      <protection hidden="1"/>
    </xf>
    <xf numFmtId="49" fontId="3" fillId="2" borderId="3" xfId="0" applyNumberFormat="1" applyFont="1" applyFill="1" applyBorder="1" applyAlignment="1" applyProtection="1">
      <alignment vertical="center" wrapText="1"/>
      <protection hidden="1"/>
    </xf>
    <xf numFmtId="49" fontId="2" fillId="2" borderId="2" xfId="0" applyNumberFormat="1" applyFont="1" applyFill="1" applyBorder="1" applyAlignment="1" applyProtection="1">
      <alignment vertical="center" wrapText="1"/>
      <protection hidden="1"/>
    </xf>
    <xf numFmtId="49" fontId="2" fillId="2" borderId="3" xfId="0" applyNumberFormat="1" applyFont="1" applyFill="1" applyBorder="1" applyAlignment="1" applyProtection="1">
      <alignment vertical="center" wrapText="1"/>
      <protection hidden="1"/>
    </xf>
    <xf numFmtId="49" fontId="2" fillId="2" borderId="5" xfId="0" applyNumberFormat="1" applyFont="1" applyFill="1" applyBorder="1" applyAlignment="1" applyProtection="1">
      <alignment vertical="center" wrapText="1"/>
      <protection hidden="1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6" fillId="0" borderId="0" xfId="0" applyFont="1"/>
    <xf numFmtId="0" fontId="4" fillId="3" borderId="4" xfId="0" applyFont="1" applyFill="1" applyBorder="1" applyAlignment="1" applyProtection="1">
      <alignment vertical="center" wrapText="1"/>
      <protection hidden="1"/>
    </xf>
    <xf numFmtId="0" fontId="4" fillId="3" borderId="4" xfId="0" applyFont="1" applyFill="1" applyBorder="1" applyAlignment="1" applyProtection="1">
      <alignment horizontal="center" vertical="center" wrapText="1"/>
      <protection hidden="1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0" fillId="0" borderId="7" xfId="0" applyBorder="1"/>
    <xf numFmtId="0" fontId="0" fillId="0" borderId="6" xfId="0" applyBorder="1"/>
    <xf numFmtId="49" fontId="4" fillId="3" borderId="4" xfId="0" applyNumberFormat="1" applyFont="1" applyFill="1" applyBorder="1" applyAlignment="1" applyProtection="1">
      <alignment vertical="center" wrapText="1"/>
      <protection hidden="1"/>
    </xf>
    <xf numFmtId="0" fontId="5" fillId="0" borderId="0" xfId="0" applyFont="1" applyProtection="1">
      <protection hidden="1"/>
    </xf>
    <xf numFmtId="9" fontId="0" fillId="0" borderId="0" xfId="0" applyNumberFormat="1" applyProtection="1"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7" fontId="4" fillId="0" borderId="0" xfId="2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165" fontId="3" fillId="0" borderId="0" xfId="0" applyNumberFormat="1" applyFont="1" applyAlignment="1" applyProtection="1">
      <alignment vertical="center"/>
      <protection locked="0" hidden="1"/>
    </xf>
    <xf numFmtId="166" fontId="3" fillId="0" borderId="0" xfId="0" applyNumberFormat="1" applyFont="1" applyAlignment="1" applyProtection="1">
      <alignment vertical="center"/>
      <protection locked="0" hidden="1"/>
    </xf>
    <xf numFmtId="0" fontId="3" fillId="3" borderId="4" xfId="0" applyFont="1" applyFill="1" applyBorder="1" applyProtection="1">
      <protection locked="0"/>
    </xf>
    <xf numFmtId="165" fontId="3" fillId="3" borderId="4" xfId="0" applyNumberFormat="1" applyFont="1" applyFill="1" applyBorder="1" applyAlignment="1" applyProtection="1">
      <alignment vertical="center"/>
      <protection locked="0" hidden="1"/>
    </xf>
    <xf numFmtId="166" fontId="3" fillId="3" borderId="4" xfId="0" applyNumberFormat="1" applyFont="1" applyFill="1" applyBorder="1" applyAlignment="1" applyProtection="1">
      <alignment vertical="center"/>
      <protection locked="0" hidden="1"/>
    </xf>
    <xf numFmtId="0" fontId="4" fillId="0" borderId="5" xfId="0" applyFont="1" applyBorder="1" applyProtection="1">
      <protection hidden="1"/>
    </xf>
    <xf numFmtId="0" fontId="3" fillId="0" borderId="0" xfId="0" applyFont="1" applyAlignment="1" applyProtection="1">
      <alignment horizontal="right" wrapText="1"/>
      <protection hidden="1"/>
    </xf>
    <xf numFmtId="0" fontId="0" fillId="0" borderId="5" xfId="0" applyBorder="1" applyProtection="1">
      <protection hidden="1"/>
    </xf>
    <xf numFmtId="49" fontId="3" fillId="0" borderId="0" xfId="0" applyNumberFormat="1" applyFont="1" applyAlignment="1" applyProtection="1">
      <alignment vertical="center" wrapText="1"/>
      <protection hidden="1"/>
    </xf>
    <xf numFmtId="167" fontId="3" fillId="0" borderId="0" xfId="0" applyNumberFormat="1" applyFont="1" applyProtection="1">
      <protection locked="0" hidden="1"/>
    </xf>
    <xf numFmtId="0" fontId="4" fillId="3" borderId="4" xfId="0" applyFont="1" applyFill="1" applyBorder="1" applyAlignment="1" applyProtection="1">
      <alignment vertical="center" wrapText="1"/>
      <protection locked="0" hidden="1"/>
    </xf>
    <xf numFmtId="2" fontId="4" fillId="0" borderId="0" xfId="0" applyNumberFormat="1" applyFont="1" applyProtection="1">
      <protection hidden="1"/>
    </xf>
    <xf numFmtId="2" fontId="4" fillId="3" borderId="4" xfId="0" applyNumberFormat="1" applyFont="1" applyFill="1" applyBorder="1" applyAlignment="1" applyProtection="1">
      <alignment vertical="center" wrapText="1"/>
      <protection locked="0" hidden="1"/>
    </xf>
    <xf numFmtId="2" fontId="4" fillId="3" borderId="4" xfId="0" applyNumberFormat="1" applyFont="1" applyFill="1" applyBorder="1" applyAlignment="1" applyProtection="1">
      <alignment vertical="center" wrapText="1"/>
      <protection hidden="1"/>
    </xf>
    <xf numFmtId="2" fontId="4" fillId="0" borderId="0" xfId="0" applyNumberFormat="1" applyFont="1" applyProtection="1">
      <protection locked="0" hidden="1"/>
    </xf>
    <xf numFmtId="0" fontId="3" fillId="3" borderId="4" xfId="0" applyFont="1" applyFill="1" applyBorder="1" applyProtection="1">
      <protection locked="0" hidden="1"/>
    </xf>
    <xf numFmtId="164" fontId="4" fillId="0" borderId="4" xfId="0" applyNumberFormat="1" applyFont="1" applyBorder="1" applyAlignment="1" applyProtection="1">
      <alignment horizontal="center" vertical="center" wrapText="1"/>
      <protection hidden="1"/>
    </xf>
    <xf numFmtId="0" fontId="4" fillId="3" borderId="4" xfId="0" applyFont="1" applyFill="1" applyBorder="1" applyAlignment="1" applyProtection="1">
      <alignment vertical="center"/>
      <protection locked="0" hidden="1"/>
    </xf>
    <xf numFmtId="49" fontId="4" fillId="10" borderId="4" xfId="0" applyNumberFormat="1" applyFont="1" applyFill="1" applyBorder="1" applyAlignment="1" applyProtection="1">
      <alignment vertical="center" wrapText="1"/>
      <protection hidden="1"/>
    </xf>
    <xf numFmtId="0" fontId="4" fillId="10" borderId="4" xfId="0" applyFont="1" applyFill="1" applyBorder="1" applyAlignment="1" applyProtection="1">
      <alignment vertical="center"/>
      <protection hidden="1"/>
    </xf>
    <xf numFmtId="167" fontId="3" fillId="0" borderId="0" xfId="0" applyNumberFormat="1" applyFont="1" applyProtection="1">
      <protection hidden="1"/>
    </xf>
    <xf numFmtId="169" fontId="4" fillId="3" borderId="4" xfId="12" applyNumberFormat="1" applyFont="1" applyFill="1" applyBorder="1" applyAlignment="1" applyProtection="1">
      <alignment vertical="center" wrapText="1"/>
      <protection locked="0"/>
    </xf>
    <xf numFmtId="44" fontId="3" fillId="2" borderId="4" xfId="12" applyFont="1" applyFill="1" applyBorder="1" applyAlignment="1" applyProtection="1">
      <alignment horizontal="right" vertical="center" indent="1"/>
      <protection hidden="1"/>
    </xf>
    <xf numFmtId="44" fontId="4" fillId="3" borderId="4" xfId="12" applyFont="1" applyFill="1" applyBorder="1" applyAlignment="1" applyProtection="1">
      <alignment vertical="center" wrapText="1"/>
      <protection locked="0" hidden="1"/>
    </xf>
    <xf numFmtId="44" fontId="4" fillId="0" borderId="4" xfId="12" applyFont="1" applyBorder="1" applyAlignment="1" applyProtection="1">
      <alignment vertical="center" wrapText="1"/>
      <protection hidden="1"/>
    </xf>
    <xf numFmtId="169" fontId="4" fillId="3" borderId="4" xfId="12" applyNumberFormat="1" applyFont="1" applyFill="1" applyBorder="1" applyAlignment="1" applyProtection="1">
      <alignment vertical="center" wrapText="1"/>
      <protection locked="0" hidden="1"/>
    </xf>
    <xf numFmtId="169" fontId="4" fillId="0" borderId="4" xfId="12" applyNumberFormat="1" applyFont="1" applyBorder="1" applyAlignment="1" applyProtection="1">
      <alignment vertical="center" wrapText="1"/>
      <protection hidden="1"/>
    </xf>
    <xf numFmtId="44" fontId="4" fillId="3" borderId="4" xfId="12" applyFont="1" applyFill="1" applyBorder="1" applyAlignment="1" applyProtection="1">
      <alignment vertical="center" wrapText="1"/>
      <protection hidden="1"/>
    </xf>
    <xf numFmtId="44" fontId="4" fillId="10" borderId="4" xfId="12" applyFont="1" applyFill="1" applyBorder="1" applyAlignment="1" applyProtection="1">
      <alignment vertical="center" wrapText="1"/>
      <protection hidden="1"/>
    </xf>
    <xf numFmtId="44" fontId="4" fillId="9" borderId="4" xfId="12" applyFont="1" applyFill="1" applyBorder="1" applyAlignment="1" applyProtection="1">
      <alignment vertical="center" wrapText="1"/>
      <protection hidden="1"/>
    </xf>
    <xf numFmtId="44" fontId="3" fillId="6" borderId="0" xfId="12" applyFont="1" applyFill="1" applyProtection="1">
      <protection hidden="1"/>
    </xf>
    <xf numFmtId="169" fontId="4" fillId="6" borderId="4" xfId="2" applyNumberFormat="1" applyFont="1" applyFill="1" applyBorder="1" applyAlignment="1" applyProtection="1">
      <alignment vertical="center" wrapText="1"/>
      <protection hidden="1"/>
    </xf>
    <xf numFmtId="7" fontId="4" fillId="6" borderId="2" xfId="2" applyNumberFormat="1" applyFont="1" applyFill="1" applyBorder="1" applyAlignment="1" applyProtection="1">
      <alignment horizontal="center" vertical="center" wrapText="1"/>
      <protection hidden="1"/>
    </xf>
    <xf numFmtId="7" fontId="4" fillId="6" borderId="3" xfId="2" applyNumberFormat="1" applyFont="1" applyFill="1" applyBorder="1" applyAlignment="1" applyProtection="1">
      <alignment horizontal="center" vertical="center" wrapText="1"/>
      <protection hidden="1"/>
    </xf>
    <xf numFmtId="7" fontId="4" fillId="6" borderId="5" xfId="2" applyNumberFormat="1" applyFont="1" applyFill="1" applyBorder="1" applyAlignment="1" applyProtection="1">
      <alignment horizontal="center" vertical="center" wrapText="1"/>
      <protection hidden="1"/>
    </xf>
    <xf numFmtId="7" fontId="4" fillId="7" borderId="2" xfId="2" applyNumberFormat="1" applyFont="1" applyFill="1" applyBorder="1" applyAlignment="1" applyProtection="1">
      <alignment horizontal="center" vertical="center" wrapText="1"/>
      <protection hidden="1"/>
    </xf>
    <xf numFmtId="7" fontId="4" fillId="7" borderId="3" xfId="2" applyNumberFormat="1" applyFont="1" applyFill="1" applyBorder="1" applyAlignment="1" applyProtection="1">
      <alignment horizontal="center" vertical="center" wrapText="1"/>
      <protection hidden="1"/>
    </xf>
    <xf numFmtId="7" fontId="4" fillId="7" borderId="5" xfId="2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5" xfId="0" applyFont="1" applyFill="1" applyBorder="1" applyAlignment="1" applyProtection="1">
      <alignment horizontal="center"/>
      <protection hidden="1"/>
    </xf>
    <xf numFmtId="164" fontId="3" fillId="0" borderId="2" xfId="0" applyNumberFormat="1" applyFont="1" applyBorder="1" applyAlignment="1" applyProtection="1">
      <alignment vertical="center"/>
      <protection hidden="1"/>
    </xf>
    <xf numFmtId="164" fontId="3" fillId="0" borderId="3" xfId="0" applyNumberFormat="1" applyFont="1" applyBorder="1" applyAlignment="1" applyProtection="1">
      <alignment vertical="center"/>
      <protection hidden="1"/>
    </xf>
    <xf numFmtId="164" fontId="3" fillId="0" borderId="5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wrapText="1"/>
      <protection locked="0"/>
    </xf>
    <xf numFmtId="0" fontId="4" fillId="3" borderId="5" xfId="0" applyFont="1" applyFill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5" borderId="2" xfId="0" applyFont="1" applyFill="1" applyBorder="1" applyAlignment="1" applyProtection="1">
      <alignment horizontal="center"/>
      <protection locked="0"/>
    </xf>
    <xf numFmtId="0" fontId="4" fillId="5" borderId="3" xfId="0" applyFont="1" applyFill="1" applyBorder="1" applyAlignment="1" applyProtection="1">
      <alignment horizontal="center"/>
      <protection locked="0"/>
    </xf>
    <xf numFmtId="0" fontId="4" fillId="5" borderId="5" xfId="0" applyFont="1" applyFill="1" applyBorder="1" applyAlignment="1" applyProtection="1">
      <alignment horizontal="center"/>
      <protection locked="0"/>
    </xf>
    <xf numFmtId="169" fontId="4" fillId="7" borderId="4" xfId="0" applyNumberFormat="1" applyFont="1" applyFill="1" applyBorder="1" applyAlignment="1" applyProtection="1">
      <alignment vertical="center"/>
      <protection hidden="1"/>
    </xf>
    <xf numFmtId="169" fontId="4" fillId="7" borderId="4" xfId="2" applyNumberFormat="1" applyFont="1" applyFill="1" applyBorder="1" applyAlignment="1" applyProtection="1">
      <alignment vertical="center" wrapText="1"/>
      <protection hidden="1"/>
    </xf>
    <xf numFmtId="7" fontId="8" fillId="8" borderId="4" xfId="2" applyNumberFormat="1" applyFont="1" applyFill="1" applyBorder="1" applyAlignment="1" applyProtection="1">
      <alignment horizontal="center" vertical="center" wrapText="1"/>
      <protection hidden="1"/>
    </xf>
    <xf numFmtId="49" fontId="3" fillId="2" borderId="2" xfId="0" applyNumberFormat="1" applyFont="1" applyFill="1" applyBorder="1" applyAlignment="1" applyProtection="1">
      <alignment vertical="center" wrapText="1"/>
      <protection hidden="1"/>
    </xf>
    <xf numFmtId="49" fontId="3" fillId="2" borderId="3" xfId="0" applyNumberFormat="1" applyFont="1" applyFill="1" applyBorder="1" applyAlignment="1" applyProtection="1">
      <alignment vertical="center" wrapText="1"/>
      <protection hidden="1"/>
    </xf>
    <xf numFmtId="49" fontId="3" fillId="2" borderId="5" xfId="0" applyNumberFormat="1" applyFont="1" applyFill="1" applyBorder="1" applyAlignment="1" applyProtection="1">
      <alignment vertical="center" wrapText="1"/>
      <protection hidden="1"/>
    </xf>
    <xf numFmtId="0" fontId="2" fillId="2" borderId="2" xfId="0" applyFont="1" applyFill="1" applyBorder="1" applyAlignment="1" applyProtection="1">
      <alignment horizont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3" fillId="6" borderId="0" xfId="0" applyFont="1" applyFill="1" applyAlignment="1" applyProtection="1">
      <alignment horizontal="center"/>
      <protection hidden="1"/>
    </xf>
  </cellXfs>
  <cellStyles count="13">
    <cellStyle name="Currency 2" xfId="1" xr:uid="{00000000-0005-0000-0000-000000000000}"/>
    <cellStyle name="Komma 2" xfId="3" xr:uid="{00000000-0005-0000-0000-000002000000}"/>
    <cellStyle name="Migliaia" xfId="2" builtinId="3"/>
    <cellStyle name="Migliaia 2" xfId="4" xr:uid="{00000000-0005-0000-0000-000003000000}"/>
    <cellStyle name="Normal 2" xfId="5" xr:uid="{00000000-0005-0000-0000-000004000000}"/>
    <cellStyle name="Normale" xfId="0" builtinId="0"/>
    <cellStyle name="Normale 2" xfId="6" xr:uid="{00000000-0005-0000-0000-000005000000}"/>
    <cellStyle name="Percent 2" xfId="7" xr:uid="{00000000-0005-0000-0000-000006000000}"/>
    <cellStyle name="Percentuale 2" xfId="8" xr:uid="{00000000-0005-0000-0000-000007000000}"/>
    <cellStyle name="Prozent 2" xfId="9" xr:uid="{00000000-0005-0000-0000-000009000000}"/>
    <cellStyle name="Standard 2" xfId="10" xr:uid="{00000000-0005-0000-0000-00000B000000}"/>
    <cellStyle name="Valuta" xfId="12" builtinId="4"/>
    <cellStyle name="Währung 2" xfId="11" xr:uid="{00000000-0005-0000-0000-00000C000000}"/>
  </cellStyles>
  <dxfs count="25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chn4310\Downloads\566472_2023_07_01_-Anlage_C1_vuoto.xls" TargetMode="External"/><Relationship Id="rId1" Type="http://schemas.openxmlformats.org/officeDocument/2006/relationships/externalLinkPath" Target="/Users/mchn4310/Downloads/566472_2023_07_01_-Anlage_C1_vuo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NGEBOT"/>
      <sheetName val="Aufmaß"/>
      <sheetName val="Pauschal"/>
      <sheetName val="Sicherheitsmaßnahmen"/>
      <sheetName val="Comuni"/>
    </sheetNames>
    <sheetDataSet>
      <sheetData sheetId="0"/>
      <sheetData sheetId="1"/>
      <sheetData sheetId="2"/>
      <sheetData sheetId="3"/>
      <sheetData sheetId="4">
        <row r="3">
          <cell r="A3" t="str">
            <v>Aldein</v>
          </cell>
        </row>
        <row r="4">
          <cell r="A4" t="str">
            <v>Abtei</v>
          </cell>
        </row>
        <row r="5">
          <cell r="A5" t="str">
            <v>Ahrntal</v>
          </cell>
          <cell r="G5" t="str">
            <v>erreichbar über Hauptstraßen</v>
          </cell>
        </row>
        <row r="6">
          <cell r="A6" t="str">
            <v>Algund</v>
          </cell>
          <cell r="G6" t="str">
            <v>erreichbar über Nebenstraßen</v>
          </cell>
        </row>
        <row r="7">
          <cell r="A7" t="str">
            <v>Altrei</v>
          </cell>
          <cell r="G7" t="str">
            <v>im Notstandsgebiet (Höhe, Schwierigkeiten beim Zugang)</v>
          </cell>
        </row>
        <row r="8">
          <cell r="A8" t="str">
            <v>Andrian</v>
          </cell>
          <cell r="G8" t="str">
            <v>innerhalb der Ortschaft</v>
          </cell>
        </row>
        <row r="9">
          <cell r="A9" t="str">
            <v>Auer</v>
          </cell>
          <cell r="G9" t="str">
            <v>außerhalb der Ortschaft</v>
          </cell>
        </row>
        <row r="10">
          <cell r="A10" t="str">
            <v>Barbian</v>
          </cell>
        </row>
        <row r="11">
          <cell r="A11" t="str">
            <v>Bozen</v>
          </cell>
        </row>
        <row r="12">
          <cell r="A12" t="str">
            <v>Branzoll</v>
          </cell>
        </row>
        <row r="13">
          <cell r="A13" t="str">
            <v>Brenner</v>
          </cell>
        </row>
        <row r="14">
          <cell r="A14" t="str">
            <v>Brixen</v>
          </cell>
        </row>
        <row r="15">
          <cell r="A15" t="str">
            <v>Bruneck</v>
          </cell>
        </row>
        <row r="16">
          <cell r="A16" t="str">
            <v>Burgstall</v>
          </cell>
        </row>
        <row r="17">
          <cell r="A17" t="str">
            <v>Corvara</v>
          </cell>
        </row>
        <row r="18">
          <cell r="A18" t="str">
            <v>Deutschnofen</v>
          </cell>
        </row>
        <row r="19">
          <cell r="A19" t="str">
            <v>Enneberg</v>
          </cell>
        </row>
        <row r="20">
          <cell r="A20" t="str">
            <v>Eppan a.d.W.</v>
          </cell>
        </row>
        <row r="21">
          <cell r="A21" t="str">
            <v>Feldthurns</v>
          </cell>
        </row>
        <row r="22">
          <cell r="A22" t="str">
            <v>Franzensfeste</v>
          </cell>
        </row>
        <row r="23">
          <cell r="A23" t="str">
            <v>Freienfeld</v>
          </cell>
        </row>
        <row r="24">
          <cell r="A24" t="str">
            <v>Gais</v>
          </cell>
        </row>
        <row r="25">
          <cell r="A25" t="str">
            <v>Gargazon</v>
          </cell>
        </row>
        <row r="26">
          <cell r="A26" t="str">
            <v>Glurns</v>
          </cell>
        </row>
        <row r="27">
          <cell r="A27" t="str">
            <v>Graun</v>
          </cell>
        </row>
        <row r="28">
          <cell r="A28" t="str">
            <v>Gsies</v>
          </cell>
        </row>
        <row r="29">
          <cell r="A29" t="str">
            <v>Hafling</v>
          </cell>
        </row>
        <row r="30">
          <cell r="A30" t="str">
            <v>Innichen</v>
          </cell>
        </row>
        <row r="31">
          <cell r="A31" t="str">
            <v>Jenesien</v>
          </cell>
        </row>
        <row r="32">
          <cell r="A32" t="str">
            <v>Kaltern</v>
          </cell>
        </row>
        <row r="33">
          <cell r="A33" t="str">
            <v>Karneid</v>
          </cell>
        </row>
        <row r="34">
          <cell r="A34" t="str">
            <v>Kastelbell-Tschars</v>
          </cell>
        </row>
        <row r="35">
          <cell r="A35" t="str">
            <v>Kastelruth</v>
          </cell>
        </row>
        <row r="36">
          <cell r="A36" t="str">
            <v>Kiens</v>
          </cell>
        </row>
        <row r="37">
          <cell r="A37" t="str">
            <v>Klausen</v>
          </cell>
        </row>
        <row r="38">
          <cell r="A38" t="str">
            <v>Kuens</v>
          </cell>
        </row>
        <row r="39">
          <cell r="A39" t="str">
            <v>Kurtatsch a.d.W.</v>
          </cell>
        </row>
        <row r="40">
          <cell r="A40" t="str">
            <v>Kurtinig a.d.W.</v>
          </cell>
        </row>
        <row r="41">
          <cell r="A41" t="str">
            <v>Laas</v>
          </cell>
        </row>
        <row r="42">
          <cell r="A42" t="str">
            <v>Lajen</v>
          </cell>
        </row>
        <row r="43">
          <cell r="A43" t="str">
            <v>Lana</v>
          </cell>
        </row>
        <row r="44">
          <cell r="A44" t="str">
            <v>Latsch</v>
          </cell>
        </row>
        <row r="45">
          <cell r="A45" t="str">
            <v>Laurein</v>
          </cell>
        </row>
        <row r="46">
          <cell r="A46" t="str">
            <v>Leifers</v>
          </cell>
        </row>
        <row r="47">
          <cell r="A47" t="str">
            <v>Lüsen</v>
          </cell>
        </row>
        <row r="48">
          <cell r="A48" t="str">
            <v>Mals im Vinschgau</v>
          </cell>
        </row>
        <row r="49">
          <cell r="A49" t="str">
            <v>Margreid a.d.W.</v>
          </cell>
        </row>
        <row r="50">
          <cell r="A50" t="str">
            <v>Marling</v>
          </cell>
        </row>
        <row r="51">
          <cell r="A51" t="str">
            <v>Martell</v>
          </cell>
        </row>
        <row r="52">
          <cell r="A52" t="str">
            <v>Meran</v>
          </cell>
        </row>
        <row r="53">
          <cell r="A53" t="str">
            <v>Mölten</v>
          </cell>
        </row>
        <row r="54">
          <cell r="A54" t="str">
            <v>Montan</v>
          </cell>
        </row>
        <row r="55">
          <cell r="A55" t="str">
            <v>Moos in Passeier</v>
          </cell>
        </row>
        <row r="56">
          <cell r="A56" t="str">
            <v>Mühlbach</v>
          </cell>
        </row>
        <row r="57">
          <cell r="A57" t="str">
            <v>Mühlwald</v>
          </cell>
        </row>
        <row r="58">
          <cell r="A58" t="str">
            <v>Nals</v>
          </cell>
        </row>
        <row r="59">
          <cell r="A59" t="str">
            <v>Naturns</v>
          </cell>
        </row>
        <row r="60">
          <cell r="A60" t="str">
            <v>Natz-Schabs</v>
          </cell>
        </row>
        <row r="61">
          <cell r="A61" t="str">
            <v>Neumarkt</v>
          </cell>
        </row>
        <row r="62">
          <cell r="A62" t="str">
            <v>Niederdorf</v>
          </cell>
        </row>
        <row r="63">
          <cell r="A63" t="str">
            <v>Olang</v>
          </cell>
        </row>
        <row r="64">
          <cell r="A64" t="str">
            <v>Partschins</v>
          </cell>
        </row>
        <row r="65">
          <cell r="A65" t="str">
            <v>Percha</v>
          </cell>
        </row>
        <row r="66">
          <cell r="A66" t="str">
            <v>Pfalzen</v>
          </cell>
        </row>
        <row r="67">
          <cell r="A67" t="str">
            <v>Pfatten</v>
          </cell>
        </row>
        <row r="68">
          <cell r="A68" t="str">
            <v>Pfitsch</v>
          </cell>
        </row>
        <row r="69">
          <cell r="A69" t="str">
            <v>Plaus</v>
          </cell>
        </row>
        <row r="70">
          <cell r="A70" t="str">
            <v>Prad am Stilfserjoch</v>
          </cell>
        </row>
        <row r="71">
          <cell r="A71" t="str">
            <v>Prags</v>
          </cell>
        </row>
        <row r="72">
          <cell r="A72" t="str">
            <v>Prettau</v>
          </cell>
        </row>
        <row r="73">
          <cell r="A73" t="str">
            <v>Proveis</v>
          </cell>
        </row>
        <row r="74">
          <cell r="A74" t="str">
            <v>Rasen-Antholz</v>
          </cell>
        </row>
        <row r="75">
          <cell r="A75" t="str">
            <v>Ratschings</v>
          </cell>
        </row>
        <row r="76">
          <cell r="A76" t="str">
            <v>Riffian</v>
          </cell>
        </row>
        <row r="77">
          <cell r="A77" t="str">
            <v>Ritten</v>
          </cell>
        </row>
        <row r="78">
          <cell r="A78" t="str">
            <v>Rodeneck</v>
          </cell>
        </row>
        <row r="79">
          <cell r="A79" t="str">
            <v>Salurn</v>
          </cell>
        </row>
        <row r="80">
          <cell r="A80" t="str">
            <v>Sand in Taufers</v>
          </cell>
        </row>
        <row r="81">
          <cell r="A81" t="str">
            <v>Sarntal</v>
          </cell>
        </row>
        <row r="82">
          <cell r="A82" t="str">
            <v>Schenna</v>
          </cell>
        </row>
        <row r="83">
          <cell r="A83" t="str">
            <v>Schlanders</v>
          </cell>
        </row>
        <row r="84">
          <cell r="A84" t="str">
            <v>Schluderns</v>
          </cell>
        </row>
        <row r="85">
          <cell r="A85" t="str">
            <v>Schnals</v>
          </cell>
        </row>
        <row r="86">
          <cell r="A86" t="str">
            <v>Sexten</v>
          </cell>
        </row>
        <row r="87">
          <cell r="A87" t="str">
            <v>St. Christina in Gröden</v>
          </cell>
        </row>
        <row r="88">
          <cell r="A88" t="str">
            <v>St. Leonhard in Passeier</v>
          </cell>
        </row>
        <row r="89">
          <cell r="A89" t="str">
            <v>St. Lorenzen</v>
          </cell>
        </row>
        <row r="90">
          <cell r="A90" t="str">
            <v>St. Martin in Passeier</v>
          </cell>
        </row>
        <row r="91">
          <cell r="A91" t="str">
            <v>St. Martin in Thurn</v>
          </cell>
        </row>
        <row r="92">
          <cell r="A92" t="str">
            <v>St. Pankraz</v>
          </cell>
        </row>
        <row r="93">
          <cell r="A93" t="str">
            <v>St. Ulrich in Gröden</v>
          </cell>
        </row>
        <row r="94">
          <cell r="A94" t="str">
            <v>Sterzing</v>
          </cell>
        </row>
        <row r="95">
          <cell r="A95" t="str">
            <v>Stilfs</v>
          </cell>
        </row>
        <row r="96">
          <cell r="A96" t="str">
            <v>Taufers im Münstertal</v>
          </cell>
        </row>
        <row r="97">
          <cell r="A97" t="str">
            <v>Terenten</v>
          </cell>
        </row>
        <row r="98">
          <cell r="A98" t="str">
            <v>Terlan</v>
          </cell>
        </row>
        <row r="99">
          <cell r="A99" t="str">
            <v>Tiers</v>
          </cell>
        </row>
        <row r="100">
          <cell r="A100" t="str">
            <v>Tirol</v>
          </cell>
        </row>
        <row r="101">
          <cell r="A101" t="str">
            <v>Tisens</v>
          </cell>
        </row>
        <row r="102">
          <cell r="A102" t="str">
            <v>Toblach</v>
          </cell>
        </row>
        <row r="103">
          <cell r="A103" t="str">
            <v>Tramin a. d. W.</v>
          </cell>
        </row>
        <row r="104">
          <cell r="A104" t="str">
            <v>Truden im Naturpark</v>
          </cell>
        </row>
        <row r="105">
          <cell r="A105" t="str">
            <v>Tscherms</v>
          </cell>
        </row>
        <row r="106">
          <cell r="A106" t="str">
            <v>U. l. Frau - St. Felix</v>
          </cell>
        </row>
        <row r="107">
          <cell r="A107" t="str">
            <v>Ulten</v>
          </cell>
        </row>
        <row r="108">
          <cell r="A108" t="str">
            <v>Vahrn</v>
          </cell>
        </row>
        <row r="109">
          <cell r="A109" t="str">
            <v>Villanders</v>
          </cell>
        </row>
        <row r="110">
          <cell r="A110" t="str">
            <v>Villnöss</v>
          </cell>
        </row>
        <row r="111">
          <cell r="A111" t="str">
            <v>Vintl</v>
          </cell>
        </row>
        <row r="112">
          <cell r="A112" t="str">
            <v>Völs am Schlern</v>
          </cell>
        </row>
        <row r="113">
          <cell r="A113" t="str">
            <v>Vöran</v>
          </cell>
        </row>
        <row r="114">
          <cell r="A114" t="str">
            <v>Waidbruck</v>
          </cell>
        </row>
        <row r="115">
          <cell r="A115" t="str">
            <v>Welsberg-Taisten</v>
          </cell>
        </row>
        <row r="116">
          <cell r="A116" t="str">
            <v>Welschnofen</v>
          </cell>
        </row>
        <row r="117">
          <cell r="A117" t="str">
            <v>Wengen</v>
          </cell>
        </row>
        <row r="118">
          <cell r="A118" t="str">
            <v>Wolkenstein in G.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zoomScaleNormal="100" workbookViewId="0">
      <selection activeCell="E6" sqref="E6:F6"/>
    </sheetView>
  </sheetViews>
  <sheetFormatPr defaultColWidth="11.42578125" defaultRowHeight="12.75" x14ac:dyDescent="0.2"/>
  <cols>
    <col min="1" max="1" width="5.5703125" customWidth="1"/>
    <col min="2" max="2" width="13" style="1" customWidth="1"/>
    <col min="3" max="3" width="1.7109375" style="1" bestFit="1" customWidth="1"/>
    <col min="4" max="4" width="57.7109375" style="1" customWidth="1"/>
    <col min="5" max="5" width="16.7109375" style="1" customWidth="1"/>
    <col min="6" max="6" width="15" style="1" customWidth="1"/>
    <col min="7" max="7" width="11.28515625" style="1" customWidth="1"/>
    <col min="8" max="8" width="17" customWidth="1"/>
  </cols>
  <sheetData>
    <row r="1" spans="1:11" ht="15" customHeight="1" x14ac:dyDescent="0.25">
      <c r="A1" s="80" t="s">
        <v>282</v>
      </c>
      <c r="B1" s="81"/>
      <c r="C1" s="81"/>
      <c r="D1" s="81"/>
      <c r="E1" s="81"/>
      <c r="F1" s="81"/>
      <c r="G1" s="81"/>
      <c r="H1" s="81"/>
      <c r="I1" s="81"/>
      <c r="J1" s="82"/>
      <c r="K1" s="3"/>
    </row>
    <row r="3" spans="1:11" x14ac:dyDescent="0.2">
      <c r="A3" s="83" t="s">
        <v>244</v>
      </c>
      <c r="B3" s="84"/>
      <c r="C3" s="85"/>
      <c r="D3" s="86" t="s">
        <v>294</v>
      </c>
      <c r="E3" s="86"/>
      <c r="F3" s="86"/>
      <c r="G3" s="86"/>
      <c r="H3" s="86"/>
    </row>
    <row r="4" spans="1:11" x14ac:dyDescent="0.2">
      <c r="A4" s="1"/>
      <c r="C4" s="8"/>
    </row>
    <row r="5" spans="1:11" ht="15" x14ac:dyDescent="0.25">
      <c r="A5" s="2" t="s">
        <v>245</v>
      </c>
      <c r="B5" s="2"/>
      <c r="C5" s="36"/>
      <c r="D5" s="2"/>
      <c r="E5" s="3"/>
      <c r="F5" s="3"/>
      <c r="G5" s="3"/>
    </row>
    <row r="6" spans="1:11" x14ac:dyDescent="0.2">
      <c r="A6" s="4" t="s">
        <v>246</v>
      </c>
      <c r="B6" s="5"/>
      <c r="C6" s="37"/>
      <c r="D6" s="5"/>
      <c r="E6" s="87" t="s">
        <v>21</v>
      </c>
      <c r="F6" s="88"/>
      <c r="G6" s="89"/>
      <c r="H6" s="89"/>
    </row>
    <row r="7" spans="1:11" x14ac:dyDescent="0.2">
      <c r="A7" s="33"/>
      <c r="B7" s="16"/>
      <c r="C7" s="38"/>
    </row>
    <row r="8" spans="1:11" x14ac:dyDescent="0.2">
      <c r="A8" s="6" t="s">
        <v>247</v>
      </c>
      <c r="B8" s="7"/>
      <c r="C8" s="39"/>
      <c r="D8" s="7"/>
      <c r="E8" s="90"/>
      <c r="F8" s="91"/>
      <c r="G8" s="92"/>
      <c r="H8" s="92"/>
    </row>
    <row r="9" spans="1:11" x14ac:dyDescent="0.2">
      <c r="A9" s="33"/>
      <c r="B9" s="16"/>
      <c r="C9" s="38"/>
    </row>
    <row r="10" spans="1:11" x14ac:dyDescent="0.2">
      <c r="A10" s="4" t="s">
        <v>287</v>
      </c>
      <c r="B10" s="5"/>
      <c r="C10" s="37"/>
      <c r="D10" s="5"/>
      <c r="E10" s="63">
        <v>3750493.57</v>
      </c>
    </row>
    <row r="11" spans="1:11" x14ac:dyDescent="0.2">
      <c r="A11" s="4" t="s">
        <v>288</v>
      </c>
      <c r="B11" s="5"/>
      <c r="C11" s="37"/>
      <c r="D11" s="5"/>
      <c r="E11" s="63">
        <v>0</v>
      </c>
      <c r="F11" s="40"/>
      <c r="G11" s="40"/>
      <c r="H11" s="40"/>
    </row>
    <row r="12" spans="1:11" x14ac:dyDescent="0.2">
      <c r="A12" s="1"/>
      <c r="E12" s="8"/>
    </row>
    <row r="13" spans="1:11" x14ac:dyDescent="0.2">
      <c r="A13" s="4" t="s">
        <v>275</v>
      </c>
      <c r="B13" s="5"/>
      <c r="C13" s="5"/>
      <c r="D13" s="5"/>
      <c r="E13" s="44"/>
      <c r="F13" s="41"/>
      <c r="G13" s="41"/>
      <c r="H13" s="41"/>
    </row>
    <row r="14" spans="1:11" x14ac:dyDescent="0.2">
      <c r="A14" s="1"/>
    </row>
    <row r="15" spans="1:11" s="16" customFormat="1" x14ac:dyDescent="0.2">
      <c r="A15" s="4" t="s">
        <v>276</v>
      </c>
      <c r="B15" s="5"/>
      <c r="C15" s="37"/>
      <c r="D15" s="5"/>
      <c r="E15" s="57"/>
      <c r="F15" s="9"/>
      <c r="G15" s="9"/>
      <c r="H15" s="9"/>
    </row>
    <row r="16" spans="1:11" x14ac:dyDescent="0.2">
      <c r="A16" s="1"/>
    </row>
    <row r="17" spans="1:9" x14ac:dyDescent="0.2">
      <c r="A17" s="6" t="s">
        <v>248</v>
      </c>
      <c r="B17" s="7"/>
      <c r="C17" s="7"/>
      <c r="D17" s="7"/>
      <c r="E17" s="45"/>
      <c r="F17" s="42"/>
      <c r="G17" s="42"/>
      <c r="H17" s="42"/>
    </row>
    <row r="18" spans="1:9" x14ac:dyDescent="0.2">
      <c r="A18" s="10"/>
      <c r="B18" s="10"/>
      <c r="C18" s="10"/>
      <c r="D18" s="10"/>
      <c r="E18" s="42"/>
      <c r="F18" s="42"/>
      <c r="G18" s="42"/>
      <c r="H18" s="42"/>
    </row>
    <row r="19" spans="1:9" x14ac:dyDescent="0.2">
      <c r="A19" s="6" t="s">
        <v>281</v>
      </c>
      <c r="B19" s="7"/>
      <c r="C19" s="39"/>
      <c r="D19" s="7"/>
      <c r="E19" s="46"/>
      <c r="F19" s="42"/>
      <c r="G19" s="42"/>
      <c r="H19" s="42"/>
    </row>
    <row r="20" spans="1:9" x14ac:dyDescent="0.2">
      <c r="A20" s="1"/>
      <c r="B20" s="9"/>
      <c r="C20" s="9"/>
      <c r="D20" s="9"/>
      <c r="E20" s="9"/>
      <c r="G20" s="9"/>
    </row>
    <row r="21" spans="1:9" x14ac:dyDescent="0.2">
      <c r="A21" s="6" t="s">
        <v>249</v>
      </c>
      <c r="B21" s="7"/>
      <c r="C21" s="7"/>
      <c r="D21" s="7"/>
      <c r="E21" s="46"/>
      <c r="F21" s="43"/>
      <c r="G21" s="43"/>
      <c r="H21" s="43"/>
    </row>
    <row r="22" spans="1:9" x14ac:dyDescent="0.2">
      <c r="A22" s="1"/>
    </row>
    <row r="23" spans="1:9" x14ac:dyDescent="0.2">
      <c r="A23" s="9"/>
      <c r="B23" s="9"/>
      <c r="C23" s="9"/>
      <c r="D23" s="9"/>
      <c r="E23" s="9"/>
      <c r="F23" s="9"/>
      <c r="G23" s="9"/>
    </row>
    <row r="24" spans="1:9" x14ac:dyDescent="0.2">
      <c r="A24" s="1"/>
    </row>
    <row r="25" spans="1:9" ht="15" x14ac:dyDescent="0.25">
      <c r="A25" s="3" t="s">
        <v>250</v>
      </c>
      <c r="B25" s="3"/>
      <c r="C25" s="3"/>
      <c r="D25" s="3"/>
      <c r="E25" s="3"/>
      <c r="F25" s="3"/>
      <c r="G25" s="3"/>
    </row>
    <row r="26" spans="1:9" s="16" customFormat="1" ht="15" x14ac:dyDescent="0.25">
      <c r="A26" s="4" t="s">
        <v>251</v>
      </c>
      <c r="B26" s="4"/>
      <c r="C26" s="4"/>
      <c r="D26" s="49"/>
      <c r="E26" s="93"/>
      <c r="F26" s="94"/>
      <c r="G26" s="94"/>
      <c r="H26" s="95"/>
      <c r="I26" s="3"/>
    </row>
    <row r="27" spans="1:9" s="16" customFormat="1" ht="15" x14ac:dyDescent="0.25">
      <c r="A27" s="1"/>
      <c r="B27" s="1"/>
      <c r="C27" s="1"/>
      <c r="E27" s="8"/>
      <c r="F27" s="8"/>
      <c r="G27" s="8"/>
      <c r="H27" s="8"/>
      <c r="I27" s="3"/>
    </row>
    <row r="28" spans="1:9" s="16" customFormat="1" x14ac:dyDescent="0.2">
      <c r="A28" s="4" t="s">
        <v>252</v>
      </c>
      <c r="B28" s="4"/>
      <c r="C28" s="37"/>
      <c r="D28" s="47"/>
      <c r="E28" s="93"/>
      <c r="F28" s="94"/>
      <c r="G28" s="94"/>
      <c r="H28" s="95"/>
    </row>
    <row r="29" spans="1:9" ht="15" x14ac:dyDescent="0.25">
      <c r="A29" s="1"/>
      <c r="B29" s="3"/>
      <c r="C29" s="3"/>
      <c r="D29" s="3"/>
      <c r="E29" s="3"/>
      <c r="F29" s="3"/>
      <c r="G29" s="3"/>
    </row>
    <row r="30" spans="1:9" x14ac:dyDescent="0.2">
      <c r="A30" s="4" t="s">
        <v>253</v>
      </c>
      <c r="B30" s="5"/>
      <c r="C30" s="5"/>
      <c r="D30" s="47"/>
      <c r="E30" s="93"/>
      <c r="F30" s="94"/>
      <c r="G30" s="94"/>
      <c r="H30" s="95"/>
    </row>
    <row r="31" spans="1:9" x14ac:dyDescent="0.2">
      <c r="A31" s="1"/>
    </row>
    <row r="32" spans="1:9" x14ac:dyDescent="0.2">
      <c r="B32" s="22"/>
      <c r="C32" s="22"/>
      <c r="D32" s="22"/>
      <c r="E32" s="23"/>
      <c r="F32" s="23"/>
      <c r="G32" s="23"/>
    </row>
    <row r="33" spans="1:8" x14ac:dyDescent="0.2">
      <c r="B33" s="22"/>
      <c r="C33" s="22"/>
      <c r="D33" s="22"/>
      <c r="E33" s="24"/>
      <c r="F33" s="24"/>
      <c r="G33" s="24"/>
    </row>
    <row r="34" spans="1:8" ht="54.75" customHeight="1" x14ac:dyDescent="0.2">
      <c r="A34" s="98" t="s">
        <v>270</v>
      </c>
      <c r="B34" s="98"/>
      <c r="C34" s="98"/>
      <c r="D34" s="98"/>
      <c r="E34" s="98"/>
      <c r="F34" s="98"/>
      <c r="G34" s="98"/>
      <c r="H34" s="98"/>
    </row>
    <row r="35" spans="1:8" ht="54.75" customHeight="1" x14ac:dyDescent="0.2">
      <c r="A35" s="77" t="s">
        <v>271</v>
      </c>
      <c r="B35" s="78"/>
      <c r="C35" s="78"/>
      <c r="D35" s="79"/>
      <c r="E35" s="97">
        <f>Aufmaß!H6</f>
        <v>0</v>
      </c>
      <c r="F35" s="97"/>
      <c r="G35" s="97"/>
      <c r="H35" s="97"/>
    </row>
    <row r="36" spans="1:8" ht="54.75" customHeight="1" x14ac:dyDescent="0.2">
      <c r="A36" s="74" t="s">
        <v>272</v>
      </c>
      <c r="B36" s="75"/>
      <c r="C36" s="75"/>
      <c r="D36" s="76"/>
      <c r="E36" s="73">
        <f>Pauschal!H6</f>
        <v>0</v>
      </c>
      <c r="F36" s="73"/>
      <c r="G36" s="73"/>
      <c r="H36" s="73"/>
    </row>
    <row r="37" spans="1:8" ht="54.75" customHeight="1" x14ac:dyDescent="0.2">
      <c r="A37" s="77" t="s">
        <v>285</v>
      </c>
      <c r="B37" s="78"/>
      <c r="C37" s="78"/>
      <c r="D37" s="79"/>
      <c r="E37" s="96">
        <f>SUM(E35:E36)</f>
        <v>0</v>
      </c>
      <c r="F37" s="96"/>
      <c r="G37" s="96"/>
      <c r="H37" s="96"/>
    </row>
    <row r="38" spans="1:8" ht="54.75" customHeight="1" x14ac:dyDescent="0.2">
      <c r="A38" s="74" t="s">
        <v>273</v>
      </c>
      <c r="B38" s="75"/>
      <c r="C38" s="75"/>
      <c r="D38" s="76"/>
      <c r="E38" s="73">
        <f>IF(AND(E10&gt;0,E11&gt;0),SUM(E10:E11),IF(E10&gt;0,E10,IF(E11&gt;0,E11,0)))</f>
        <v>3750493.57</v>
      </c>
      <c r="F38" s="73"/>
      <c r="G38" s="73"/>
      <c r="H38" s="73"/>
    </row>
    <row r="39" spans="1:8" ht="54.75" customHeight="1" x14ac:dyDescent="0.2">
      <c r="A39" s="77" t="s">
        <v>274</v>
      </c>
      <c r="B39" s="78"/>
      <c r="C39" s="78"/>
      <c r="D39" s="79"/>
      <c r="E39" s="73">
        <f>+Sicherheitsmaßnahmen!H6</f>
        <v>91203.43999999993</v>
      </c>
      <c r="F39" s="73"/>
      <c r="G39" s="73"/>
      <c r="H39" s="73"/>
    </row>
    <row r="40" spans="1:8" ht="54.75" customHeight="1" x14ac:dyDescent="0.2">
      <c r="A40" s="77" t="s">
        <v>286</v>
      </c>
      <c r="B40" s="78"/>
      <c r="C40" s="78"/>
      <c r="D40" s="79"/>
      <c r="E40" s="73">
        <f>E37+E39</f>
        <v>91203.43999999993</v>
      </c>
      <c r="F40" s="73"/>
      <c r="G40" s="73"/>
      <c r="H40" s="73"/>
    </row>
  </sheetData>
  <mergeCells count="23">
    <mergeCell ref="E8:F8"/>
    <mergeCell ref="G8:H8"/>
    <mergeCell ref="E30:H30"/>
    <mergeCell ref="E26:H26"/>
    <mergeCell ref="E37:H37"/>
    <mergeCell ref="E35:H35"/>
    <mergeCell ref="E28:H28"/>
    <mergeCell ref="A34:H34"/>
    <mergeCell ref="A35:D35"/>
    <mergeCell ref="A1:J1"/>
    <mergeCell ref="A3:C3"/>
    <mergeCell ref="D3:H3"/>
    <mergeCell ref="E6:F6"/>
    <mergeCell ref="G6:H6"/>
    <mergeCell ref="E38:H38"/>
    <mergeCell ref="E36:H36"/>
    <mergeCell ref="A36:D36"/>
    <mergeCell ref="A37:D37"/>
    <mergeCell ref="E40:H40"/>
    <mergeCell ref="A38:D38"/>
    <mergeCell ref="A39:D39"/>
    <mergeCell ref="A40:D40"/>
    <mergeCell ref="E39:H39"/>
  </mergeCells>
  <conditionalFormatting sqref="D3">
    <cfRule type="cellIs" dxfId="24" priority="13" stopIfTrue="1" operator="notEqual">
      <formula>""</formula>
    </cfRule>
  </conditionalFormatting>
  <conditionalFormatting sqref="E6 G6 E8 G8 E13 E30">
    <cfRule type="cellIs" dxfId="23" priority="18" stopIfTrue="1" operator="notEqual">
      <formula>""</formula>
    </cfRule>
  </conditionalFormatting>
  <conditionalFormatting sqref="E10:E11">
    <cfRule type="cellIs" dxfId="22" priority="2" stopIfTrue="1" operator="notEqual">
      <formula>""</formula>
    </cfRule>
  </conditionalFormatting>
  <conditionalFormatting sqref="E15">
    <cfRule type="cellIs" dxfId="21" priority="14" stopIfTrue="1" operator="notEqual">
      <formula>""</formula>
    </cfRule>
  </conditionalFormatting>
  <conditionalFormatting sqref="E17:E19">
    <cfRule type="cellIs" dxfId="20" priority="9" stopIfTrue="1" operator="notEqual">
      <formula>""</formula>
    </cfRule>
  </conditionalFormatting>
  <conditionalFormatting sqref="E26:E28">
    <cfRule type="cellIs" dxfId="19" priority="15" stopIfTrue="1" operator="notEqual">
      <formula>""</formula>
    </cfRule>
  </conditionalFormatting>
  <dataValidations count="3">
    <dataValidation type="list" allowBlank="1" showInputMessage="1" showErrorMessage="1" sqref="E6:F6" xr:uid="{00000000-0002-0000-0000-000000000000}">
      <formula1>Comuni</formula1>
    </dataValidation>
    <dataValidation type="list" allowBlank="1" showInputMessage="1" showErrorMessage="1" sqref="E8:F8" xr:uid="{00000000-0002-0000-0000-000001000000}">
      <formula1>Verlegung</formula1>
    </dataValidation>
    <dataValidation type="custom" allowBlank="1" showInputMessage="1" showErrorMessage="1" errorTitle="Achtung!" error="Betrag nur mit 2 (zwei) Dezimalstellen!!!" sqref="E10:E11" xr:uid="{00000000-0002-0000-0000-000002000000}">
      <formula1>E10=ROUND(E10,2)</formula1>
    </dataValidation>
  </dataValidations>
  <pageMargins left="0.7" right="0.7" top="0.78740157499999996" bottom="0.78740157499999996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N922"/>
  <sheetViews>
    <sheetView zoomScaleNormal="100" workbookViewId="0">
      <selection sqref="A1:J1"/>
    </sheetView>
  </sheetViews>
  <sheetFormatPr defaultColWidth="11.42578125" defaultRowHeight="12.75" x14ac:dyDescent="0.2"/>
  <cols>
    <col min="1" max="1" width="5.5703125" style="16" customWidth="1"/>
    <col min="2" max="2" width="24.7109375" style="1" customWidth="1"/>
    <col min="3" max="3" width="2.140625" style="8" bestFit="1" customWidth="1"/>
    <col min="4" max="4" width="57.7109375" style="1" customWidth="1"/>
    <col min="5" max="5" width="16.7109375" style="1" customWidth="1"/>
    <col min="6" max="6" width="15" style="53" customWidth="1"/>
    <col min="7" max="7" width="14" style="56" customWidth="1"/>
    <col min="8" max="8" width="17" style="16" customWidth="1"/>
    <col min="9" max="16384" width="11.42578125" style="16"/>
  </cols>
  <sheetData>
    <row r="1" spans="1:14" ht="15" customHeight="1" x14ac:dyDescent="0.25">
      <c r="A1" s="80" t="s">
        <v>278</v>
      </c>
      <c r="B1" s="81"/>
      <c r="C1" s="81"/>
      <c r="D1" s="81"/>
      <c r="E1" s="81"/>
      <c r="F1" s="81"/>
      <c r="G1" s="81"/>
      <c r="H1" s="81"/>
      <c r="I1" s="81"/>
      <c r="J1" s="82"/>
      <c r="K1" s="3"/>
    </row>
    <row r="2" spans="1:14" x14ac:dyDescent="0.2">
      <c r="F2" s="1"/>
      <c r="G2" s="1"/>
    </row>
    <row r="3" spans="1:14" x14ac:dyDescent="0.2">
      <c r="A3" s="1"/>
      <c r="F3" s="1"/>
      <c r="G3" s="1"/>
    </row>
    <row r="4" spans="1:14" ht="15" x14ac:dyDescent="0.2">
      <c r="A4" s="1"/>
      <c r="D4" s="19" t="s">
        <v>263</v>
      </c>
      <c r="E4" s="20"/>
      <c r="F4" s="20"/>
      <c r="G4" s="20"/>
      <c r="H4" s="21"/>
    </row>
    <row r="5" spans="1:14" x14ac:dyDescent="0.2">
      <c r="A5" s="1"/>
      <c r="F5" s="1"/>
      <c r="G5" s="1"/>
      <c r="H5" s="1"/>
    </row>
    <row r="6" spans="1:14" x14ac:dyDescent="0.2">
      <c r="A6" s="1"/>
      <c r="D6" s="99" t="s">
        <v>280</v>
      </c>
      <c r="E6" s="100"/>
      <c r="F6" s="100"/>
      <c r="G6" s="101"/>
      <c r="H6" s="64">
        <f>SUM($H$16:$H$9627)</f>
        <v>0</v>
      </c>
    </row>
    <row r="7" spans="1:14" x14ac:dyDescent="0.2">
      <c r="A7" s="1"/>
      <c r="D7" s="17" t="s">
        <v>279</v>
      </c>
      <c r="E7" s="18"/>
      <c r="F7" s="18"/>
      <c r="G7" s="18"/>
      <c r="H7" s="64">
        <f>+ANGEBOT!E10</f>
        <v>3750493.57</v>
      </c>
    </row>
    <row r="8" spans="1:14" x14ac:dyDescent="0.2">
      <c r="A8" s="1"/>
      <c r="F8" s="1"/>
      <c r="G8" s="1"/>
    </row>
    <row r="9" spans="1:14" x14ac:dyDescent="0.2">
      <c r="A9" s="1"/>
      <c r="F9" s="1"/>
      <c r="G9" s="1"/>
    </row>
    <row r="10" spans="1:14" x14ac:dyDescent="0.2">
      <c r="A10" s="1"/>
      <c r="F10" s="1"/>
      <c r="G10" s="1"/>
      <c r="H10" s="1"/>
    </row>
    <row r="11" spans="1:14" x14ac:dyDescent="0.2">
      <c r="A11" s="1"/>
      <c r="F11" s="1"/>
      <c r="G11" s="1"/>
      <c r="H11" s="1"/>
    </row>
    <row r="12" spans="1:14" x14ac:dyDescent="0.2">
      <c r="A12" s="1"/>
      <c r="F12" s="1"/>
      <c r="G12" s="1"/>
    </row>
    <row r="13" spans="1:14" x14ac:dyDescent="0.2">
      <c r="A13" s="1"/>
      <c r="F13" s="1"/>
      <c r="G13" s="1"/>
    </row>
    <row r="14" spans="1:14" ht="15" x14ac:dyDescent="0.25">
      <c r="A14" s="10"/>
      <c r="B14" s="2" t="s">
        <v>262</v>
      </c>
      <c r="C14" s="36"/>
      <c r="D14" s="2"/>
      <c r="E14" s="2"/>
      <c r="F14" s="2"/>
      <c r="G14" s="2"/>
    </row>
    <row r="15" spans="1:14" ht="42" x14ac:dyDescent="0.2">
      <c r="A15" s="11" t="s">
        <v>254</v>
      </c>
      <c r="B15" s="11" t="s">
        <v>255</v>
      </c>
      <c r="C15" s="11" t="s">
        <v>243</v>
      </c>
      <c r="D15" s="12" t="s">
        <v>241</v>
      </c>
      <c r="E15" s="11" t="s">
        <v>256</v>
      </c>
      <c r="F15" s="11" t="s">
        <v>257</v>
      </c>
      <c r="G15" s="11" t="s">
        <v>258</v>
      </c>
      <c r="H15" s="11" t="s">
        <v>259</v>
      </c>
      <c r="I15" s="13" t="s">
        <v>260</v>
      </c>
      <c r="J15" s="14" t="s">
        <v>261</v>
      </c>
      <c r="N15" s="34"/>
    </row>
    <row r="16" spans="1:14" x14ac:dyDescent="0.2">
      <c r="A16" s="15"/>
      <c r="B16" s="26" t="s">
        <v>295</v>
      </c>
      <c r="C16" s="26"/>
      <c r="D16" s="26" t="s">
        <v>296</v>
      </c>
      <c r="E16" s="27"/>
      <c r="F16" s="55"/>
      <c r="G16" s="67"/>
      <c r="H16" s="68" t="str">
        <f t="shared" ref="H16:H79" si="0">+IF(AND(F16="",G16=""),"",ROUND(F16*G16,2))</f>
        <v/>
      </c>
      <c r="I16" s="58" t="str">
        <f t="shared" ref="I16:I79" si="1">IF(E16&lt;&gt;"","A","")</f>
        <v/>
      </c>
      <c r="J16" s="32"/>
    </row>
    <row r="17" spans="1:10" x14ac:dyDescent="0.2">
      <c r="A17" s="15"/>
      <c r="B17" s="26" t="s">
        <v>297</v>
      </c>
      <c r="C17" s="26"/>
      <c r="D17" s="26" t="s">
        <v>298</v>
      </c>
      <c r="E17" s="27"/>
      <c r="F17" s="55"/>
      <c r="G17" s="67"/>
      <c r="H17" s="68" t="str">
        <f t="shared" si="0"/>
        <v/>
      </c>
      <c r="I17" s="58" t="str">
        <f t="shared" si="1"/>
        <v/>
      </c>
      <c r="J17" s="32"/>
    </row>
    <row r="18" spans="1:10" x14ac:dyDescent="0.2">
      <c r="A18" s="15"/>
      <c r="B18" s="26" t="s">
        <v>299</v>
      </c>
      <c r="C18" s="26"/>
      <c r="D18" s="26" t="s">
        <v>300</v>
      </c>
      <c r="E18" s="27"/>
      <c r="F18" s="55"/>
      <c r="G18" s="67"/>
      <c r="H18" s="68" t="str">
        <f t="shared" si="0"/>
        <v/>
      </c>
      <c r="I18" s="58" t="str">
        <f t="shared" si="1"/>
        <v/>
      </c>
      <c r="J18" s="32"/>
    </row>
    <row r="19" spans="1:10" x14ac:dyDescent="0.2">
      <c r="A19" s="15"/>
      <c r="B19" s="26" t="s">
        <v>301</v>
      </c>
      <c r="C19" s="26"/>
      <c r="D19" s="26" t="s">
        <v>302</v>
      </c>
      <c r="E19" s="27"/>
      <c r="F19" s="55"/>
      <c r="G19" s="67"/>
      <c r="H19" s="68" t="str">
        <f t="shared" si="0"/>
        <v/>
      </c>
      <c r="I19" s="58" t="str">
        <f t="shared" si="1"/>
        <v/>
      </c>
      <c r="J19" s="32"/>
    </row>
    <row r="20" spans="1:10" x14ac:dyDescent="0.2">
      <c r="A20" s="15" t="s">
        <v>303</v>
      </c>
      <c r="B20" s="26" t="s">
        <v>304</v>
      </c>
      <c r="C20" s="26"/>
      <c r="D20" s="26" t="s">
        <v>305</v>
      </c>
      <c r="E20" s="27" t="s">
        <v>306</v>
      </c>
      <c r="F20" s="55">
        <v>4.5</v>
      </c>
      <c r="G20" s="67"/>
      <c r="H20" s="68">
        <f t="shared" si="0"/>
        <v>0</v>
      </c>
      <c r="I20" s="58" t="str">
        <f t="shared" si="1"/>
        <v>A</v>
      </c>
      <c r="J20" s="32" t="s">
        <v>307</v>
      </c>
    </row>
    <row r="21" spans="1:10" x14ac:dyDescent="0.2">
      <c r="A21" s="15" t="s">
        <v>308</v>
      </c>
      <c r="B21" s="26" t="s">
        <v>304</v>
      </c>
      <c r="C21" s="26"/>
      <c r="D21" s="26" t="s">
        <v>305</v>
      </c>
      <c r="E21" s="27" t="s">
        <v>306</v>
      </c>
      <c r="F21" s="55">
        <v>36.25</v>
      </c>
      <c r="G21" s="67"/>
      <c r="H21" s="68">
        <f t="shared" si="0"/>
        <v>0</v>
      </c>
      <c r="I21" s="58" t="str">
        <f t="shared" si="1"/>
        <v>A</v>
      </c>
      <c r="J21" s="32" t="s">
        <v>309</v>
      </c>
    </row>
    <row r="22" spans="1:10" x14ac:dyDescent="0.2">
      <c r="A22" s="15" t="s">
        <v>310</v>
      </c>
      <c r="B22" s="26" t="s">
        <v>304</v>
      </c>
      <c r="C22" s="26"/>
      <c r="D22" s="26" t="s">
        <v>305</v>
      </c>
      <c r="E22" s="27" t="s">
        <v>306</v>
      </c>
      <c r="F22" s="55">
        <v>11.75</v>
      </c>
      <c r="G22" s="67"/>
      <c r="H22" s="68">
        <f t="shared" si="0"/>
        <v>0</v>
      </c>
      <c r="I22" s="58" t="str">
        <f t="shared" si="1"/>
        <v>A</v>
      </c>
      <c r="J22" s="32" t="s">
        <v>311</v>
      </c>
    </row>
    <row r="23" spans="1:10" x14ac:dyDescent="0.2">
      <c r="A23" s="15" t="s">
        <v>312</v>
      </c>
      <c r="B23" s="26" t="s">
        <v>304</v>
      </c>
      <c r="C23" s="26"/>
      <c r="D23" s="26" t="s">
        <v>305</v>
      </c>
      <c r="E23" s="27" t="s">
        <v>306</v>
      </c>
      <c r="F23" s="55">
        <v>6.5</v>
      </c>
      <c r="G23" s="67"/>
      <c r="H23" s="68">
        <f t="shared" si="0"/>
        <v>0</v>
      </c>
      <c r="I23" s="58" t="str">
        <f t="shared" si="1"/>
        <v>A</v>
      </c>
      <c r="J23" s="32" t="s">
        <v>313</v>
      </c>
    </row>
    <row r="24" spans="1:10" x14ac:dyDescent="0.2">
      <c r="A24" s="15" t="s">
        <v>314</v>
      </c>
      <c r="B24" s="26" t="s">
        <v>304</v>
      </c>
      <c r="C24" s="26"/>
      <c r="D24" s="26" t="s">
        <v>305</v>
      </c>
      <c r="E24" s="27" t="s">
        <v>306</v>
      </c>
      <c r="F24" s="55">
        <v>33.5</v>
      </c>
      <c r="G24" s="67"/>
      <c r="H24" s="68">
        <f t="shared" si="0"/>
        <v>0</v>
      </c>
      <c r="I24" s="58" t="str">
        <f t="shared" si="1"/>
        <v>A</v>
      </c>
      <c r="J24" s="32" t="s">
        <v>315</v>
      </c>
    </row>
    <row r="25" spans="1:10" x14ac:dyDescent="0.2">
      <c r="A25" s="15" t="s">
        <v>316</v>
      </c>
      <c r="B25" s="26" t="s">
        <v>304</v>
      </c>
      <c r="C25" s="26"/>
      <c r="D25" s="26" t="s">
        <v>305</v>
      </c>
      <c r="E25" s="27" t="s">
        <v>306</v>
      </c>
      <c r="F25" s="55">
        <v>7.5</v>
      </c>
      <c r="G25" s="67"/>
      <c r="H25" s="68">
        <f t="shared" si="0"/>
        <v>0</v>
      </c>
      <c r="I25" s="58" t="str">
        <f t="shared" si="1"/>
        <v>A</v>
      </c>
      <c r="J25" s="32" t="s">
        <v>317</v>
      </c>
    </row>
    <row r="26" spans="1:10" x14ac:dyDescent="0.2">
      <c r="A26" s="15" t="s">
        <v>318</v>
      </c>
      <c r="B26" s="26" t="s">
        <v>319</v>
      </c>
      <c r="C26" s="26"/>
      <c r="D26" s="26" t="s">
        <v>320</v>
      </c>
      <c r="E26" s="27" t="s">
        <v>306</v>
      </c>
      <c r="F26" s="55">
        <v>6.3</v>
      </c>
      <c r="G26" s="67"/>
      <c r="H26" s="68">
        <f t="shared" si="0"/>
        <v>0</v>
      </c>
      <c r="I26" s="58" t="str">
        <f t="shared" si="1"/>
        <v>A</v>
      </c>
      <c r="J26" s="32" t="s">
        <v>307</v>
      </c>
    </row>
    <row r="27" spans="1:10" x14ac:dyDescent="0.2">
      <c r="A27" s="15" t="s">
        <v>321</v>
      </c>
      <c r="B27" s="26" t="s">
        <v>319</v>
      </c>
      <c r="C27" s="26"/>
      <c r="D27" s="26" t="s">
        <v>320</v>
      </c>
      <c r="E27" s="27" t="s">
        <v>306</v>
      </c>
      <c r="F27" s="55">
        <v>40.9</v>
      </c>
      <c r="G27" s="67"/>
      <c r="H27" s="68">
        <f t="shared" si="0"/>
        <v>0</v>
      </c>
      <c r="I27" s="58" t="str">
        <f t="shared" si="1"/>
        <v>A</v>
      </c>
      <c r="J27" s="32" t="s">
        <v>309</v>
      </c>
    </row>
    <row r="28" spans="1:10" x14ac:dyDescent="0.2">
      <c r="A28" s="15" t="s">
        <v>322</v>
      </c>
      <c r="B28" s="26" t="s">
        <v>319</v>
      </c>
      <c r="C28" s="26"/>
      <c r="D28" s="26" t="s">
        <v>320</v>
      </c>
      <c r="E28" s="27" t="s">
        <v>306</v>
      </c>
      <c r="F28" s="55">
        <v>14.75</v>
      </c>
      <c r="G28" s="67"/>
      <c r="H28" s="68">
        <f t="shared" si="0"/>
        <v>0</v>
      </c>
      <c r="I28" s="58" t="str">
        <f t="shared" si="1"/>
        <v>A</v>
      </c>
      <c r="J28" s="32" t="s">
        <v>311</v>
      </c>
    </row>
    <row r="29" spans="1:10" x14ac:dyDescent="0.2">
      <c r="A29" s="15" t="s">
        <v>323</v>
      </c>
      <c r="B29" s="26" t="s">
        <v>319</v>
      </c>
      <c r="C29" s="26"/>
      <c r="D29" s="26" t="s">
        <v>320</v>
      </c>
      <c r="E29" s="27" t="s">
        <v>306</v>
      </c>
      <c r="F29" s="55">
        <v>7.55</v>
      </c>
      <c r="G29" s="67"/>
      <c r="H29" s="68">
        <f t="shared" si="0"/>
        <v>0</v>
      </c>
      <c r="I29" s="58" t="str">
        <f t="shared" si="1"/>
        <v>A</v>
      </c>
      <c r="J29" s="32" t="s">
        <v>313</v>
      </c>
    </row>
    <row r="30" spans="1:10" x14ac:dyDescent="0.2">
      <c r="A30" s="15" t="s">
        <v>324</v>
      </c>
      <c r="B30" s="26" t="s">
        <v>319</v>
      </c>
      <c r="C30" s="26"/>
      <c r="D30" s="26" t="s">
        <v>320</v>
      </c>
      <c r="E30" s="27" t="s">
        <v>306</v>
      </c>
      <c r="F30" s="55">
        <v>36.5</v>
      </c>
      <c r="G30" s="67"/>
      <c r="H30" s="68">
        <f t="shared" si="0"/>
        <v>0</v>
      </c>
      <c r="I30" s="58" t="str">
        <f t="shared" si="1"/>
        <v>A</v>
      </c>
      <c r="J30" s="32" t="s">
        <v>315</v>
      </c>
    </row>
    <row r="31" spans="1:10" x14ac:dyDescent="0.2">
      <c r="A31" s="15" t="s">
        <v>325</v>
      </c>
      <c r="B31" s="26" t="s">
        <v>319</v>
      </c>
      <c r="C31" s="26"/>
      <c r="D31" s="26" t="s">
        <v>320</v>
      </c>
      <c r="E31" s="27" t="s">
        <v>306</v>
      </c>
      <c r="F31" s="55">
        <v>9</v>
      </c>
      <c r="G31" s="67"/>
      <c r="H31" s="68">
        <f t="shared" si="0"/>
        <v>0</v>
      </c>
      <c r="I31" s="58" t="str">
        <f t="shared" si="1"/>
        <v>A</v>
      </c>
      <c r="J31" s="32" t="s">
        <v>317</v>
      </c>
    </row>
    <row r="32" spans="1:10" x14ac:dyDescent="0.2">
      <c r="A32" s="15" t="s">
        <v>326</v>
      </c>
      <c r="B32" s="26" t="s">
        <v>327</v>
      </c>
      <c r="C32" s="26"/>
      <c r="D32" s="26" t="s">
        <v>328</v>
      </c>
      <c r="E32" s="27" t="s">
        <v>306</v>
      </c>
      <c r="F32" s="55">
        <v>4.5</v>
      </c>
      <c r="G32" s="67"/>
      <c r="H32" s="68">
        <f t="shared" si="0"/>
        <v>0</v>
      </c>
      <c r="I32" s="58" t="str">
        <f t="shared" si="1"/>
        <v>A</v>
      </c>
      <c r="J32" s="32" t="s">
        <v>307</v>
      </c>
    </row>
    <row r="33" spans="1:10" x14ac:dyDescent="0.2">
      <c r="A33" s="15" t="s">
        <v>329</v>
      </c>
      <c r="B33" s="26" t="s">
        <v>327</v>
      </c>
      <c r="C33" s="26"/>
      <c r="D33" s="26" t="s">
        <v>328</v>
      </c>
      <c r="E33" s="27" t="s">
        <v>306</v>
      </c>
      <c r="F33" s="55">
        <v>36.25</v>
      </c>
      <c r="G33" s="67"/>
      <c r="H33" s="68">
        <f t="shared" si="0"/>
        <v>0</v>
      </c>
      <c r="I33" s="58" t="str">
        <f t="shared" si="1"/>
        <v>A</v>
      </c>
      <c r="J33" s="32" t="s">
        <v>309</v>
      </c>
    </row>
    <row r="34" spans="1:10" x14ac:dyDescent="0.2">
      <c r="A34" s="15" t="s">
        <v>330</v>
      </c>
      <c r="B34" s="26" t="s">
        <v>327</v>
      </c>
      <c r="C34" s="26"/>
      <c r="D34" s="26" t="s">
        <v>328</v>
      </c>
      <c r="E34" s="27" t="s">
        <v>306</v>
      </c>
      <c r="F34" s="55">
        <v>11.75</v>
      </c>
      <c r="G34" s="67"/>
      <c r="H34" s="68">
        <f t="shared" si="0"/>
        <v>0</v>
      </c>
      <c r="I34" s="58" t="str">
        <f t="shared" si="1"/>
        <v>A</v>
      </c>
      <c r="J34" s="32" t="s">
        <v>311</v>
      </c>
    </row>
    <row r="35" spans="1:10" x14ac:dyDescent="0.2">
      <c r="A35" s="15" t="s">
        <v>331</v>
      </c>
      <c r="B35" s="26" t="s">
        <v>327</v>
      </c>
      <c r="C35" s="26"/>
      <c r="D35" s="26" t="s">
        <v>328</v>
      </c>
      <c r="E35" s="27" t="s">
        <v>306</v>
      </c>
      <c r="F35" s="55">
        <v>6.5</v>
      </c>
      <c r="G35" s="67"/>
      <c r="H35" s="68">
        <f t="shared" si="0"/>
        <v>0</v>
      </c>
      <c r="I35" s="58" t="str">
        <f t="shared" si="1"/>
        <v>A</v>
      </c>
      <c r="J35" s="32" t="s">
        <v>313</v>
      </c>
    </row>
    <row r="36" spans="1:10" x14ac:dyDescent="0.2">
      <c r="A36" s="15" t="s">
        <v>332</v>
      </c>
      <c r="B36" s="26" t="s">
        <v>327</v>
      </c>
      <c r="C36" s="26"/>
      <c r="D36" s="26" t="s">
        <v>328</v>
      </c>
      <c r="E36" s="27" t="s">
        <v>306</v>
      </c>
      <c r="F36" s="55">
        <v>33.5</v>
      </c>
      <c r="G36" s="67"/>
      <c r="H36" s="68">
        <f t="shared" si="0"/>
        <v>0</v>
      </c>
      <c r="I36" s="58" t="str">
        <f t="shared" si="1"/>
        <v>A</v>
      </c>
      <c r="J36" s="32" t="s">
        <v>315</v>
      </c>
    </row>
    <row r="37" spans="1:10" x14ac:dyDescent="0.2">
      <c r="A37" s="15" t="s">
        <v>333</v>
      </c>
      <c r="B37" s="26" t="s">
        <v>327</v>
      </c>
      <c r="C37" s="26"/>
      <c r="D37" s="26" t="s">
        <v>328</v>
      </c>
      <c r="E37" s="27" t="s">
        <v>306</v>
      </c>
      <c r="F37" s="55">
        <v>7.5</v>
      </c>
      <c r="G37" s="67"/>
      <c r="H37" s="68">
        <f t="shared" si="0"/>
        <v>0</v>
      </c>
      <c r="I37" s="58" t="str">
        <f t="shared" si="1"/>
        <v>A</v>
      </c>
      <c r="J37" s="32" t="s">
        <v>317</v>
      </c>
    </row>
    <row r="38" spans="1:10" x14ac:dyDescent="0.2">
      <c r="A38" s="15" t="s">
        <v>334</v>
      </c>
      <c r="B38" s="26" t="s">
        <v>335</v>
      </c>
      <c r="C38" s="26"/>
      <c r="D38" s="26" t="s">
        <v>336</v>
      </c>
      <c r="E38" s="27" t="s">
        <v>306</v>
      </c>
      <c r="F38" s="55">
        <v>1.32</v>
      </c>
      <c r="G38" s="67"/>
      <c r="H38" s="68">
        <f t="shared" si="0"/>
        <v>0</v>
      </c>
      <c r="I38" s="58" t="str">
        <f t="shared" si="1"/>
        <v>A</v>
      </c>
      <c r="J38" s="32" t="s">
        <v>307</v>
      </c>
    </row>
    <row r="39" spans="1:10" x14ac:dyDescent="0.2">
      <c r="A39" s="15" t="s">
        <v>337</v>
      </c>
      <c r="B39" s="26" t="s">
        <v>335</v>
      </c>
      <c r="C39" s="26"/>
      <c r="D39" s="26" t="s">
        <v>336</v>
      </c>
      <c r="E39" s="27" t="s">
        <v>306</v>
      </c>
      <c r="F39" s="55">
        <v>7.14</v>
      </c>
      <c r="G39" s="67"/>
      <c r="H39" s="68">
        <f t="shared" si="0"/>
        <v>0</v>
      </c>
      <c r="I39" s="58" t="str">
        <f t="shared" si="1"/>
        <v>A</v>
      </c>
      <c r="J39" s="32" t="s">
        <v>309</v>
      </c>
    </row>
    <row r="40" spans="1:10" x14ac:dyDescent="0.2">
      <c r="A40" s="15" t="s">
        <v>338</v>
      </c>
      <c r="B40" s="26" t="s">
        <v>335</v>
      </c>
      <c r="C40" s="26"/>
      <c r="D40" s="26" t="s">
        <v>336</v>
      </c>
      <c r="E40" s="27" t="s">
        <v>306</v>
      </c>
      <c r="F40" s="55">
        <v>2.16</v>
      </c>
      <c r="G40" s="67"/>
      <c r="H40" s="68">
        <f t="shared" si="0"/>
        <v>0</v>
      </c>
      <c r="I40" s="58" t="str">
        <f t="shared" si="1"/>
        <v>A</v>
      </c>
      <c r="J40" s="32" t="s">
        <v>311</v>
      </c>
    </row>
    <row r="41" spans="1:10" x14ac:dyDescent="0.2">
      <c r="A41" s="15" t="s">
        <v>339</v>
      </c>
      <c r="B41" s="26" t="s">
        <v>335</v>
      </c>
      <c r="C41" s="26"/>
      <c r="D41" s="26" t="s">
        <v>336</v>
      </c>
      <c r="E41" s="27" t="s">
        <v>306</v>
      </c>
      <c r="F41" s="55">
        <v>0.9</v>
      </c>
      <c r="G41" s="67"/>
      <c r="H41" s="68">
        <f t="shared" si="0"/>
        <v>0</v>
      </c>
      <c r="I41" s="58" t="str">
        <f t="shared" si="1"/>
        <v>A</v>
      </c>
      <c r="J41" s="32" t="s">
        <v>313</v>
      </c>
    </row>
    <row r="42" spans="1:10" x14ac:dyDescent="0.2">
      <c r="A42" s="15" t="s">
        <v>340</v>
      </c>
      <c r="B42" s="26" t="s">
        <v>335</v>
      </c>
      <c r="C42" s="26"/>
      <c r="D42" s="26" t="s">
        <v>336</v>
      </c>
      <c r="E42" s="27" t="s">
        <v>306</v>
      </c>
      <c r="F42" s="55">
        <v>5.28</v>
      </c>
      <c r="G42" s="67"/>
      <c r="H42" s="68">
        <f t="shared" si="0"/>
        <v>0</v>
      </c>
      <c r="I42" s="58" t="str">
        <f t="shared" si="1"/>
        <v>A</v>
      </c>
      <c r="J42" s="32" t="s">
        <v>315</v>
      </c>
    </row>
    <row r="43" spans="1:10" x14ac:dyDescent="0.2">
      <c r="A43" s="15" t="s">
        <v>341</v>
      </c>
      <c r="B43" s="26" t="s">
        <v>335</v>
      </c>
      <c r="C43" s="26"/>
      <c r="D43" s="26" t="s">
        <v>336</v>
      </c>
      <c r="E43" s="27" t="s">
        <v>306</v>
      </c>
      <c r="F43" s="55">
        <v>1.2</v>
      </c>
      <c r="G43" s="67"/>
      <c r="H43" s="68">
        <f t="shared" si="0"/>
        <v>0</v>
      </c>
      <c r="I43" s="58" t="str">
        <f t="shared" si="1"/>
        <v>A</v>
      </c>
      <c r="J43" s="32" t="s">
        <v>317</v>
      </c>
    </row>
    <row r="44" spans="1:10" x14ac:dyDescent="0.2">
      <c r="A44" s="15"/>
      <c r="B44" s="26" t="s">
        <v>342</v>
      </c>
      <c r="C44" s="26"/>
      <c r="D44" s="26" t="s">
        <v>343</v>
      </c>
      <c r="E44" s="27"/>
      <c r="F44" s="55"/>
      <c r="G44" s="67"/>
      <c r="H44" s="68" t="str">
        <f t="shared" si="0"/>
        <v/>
      </c>
      <c r="I44" s="58" t="str">
        <f t="shared" si="1"/>
        <v/>
      </c>
      <c r="J44" s="32"/>
    </row>
    <row r="45" spans="1:10" x14ac:dyDescent="0.2">
      <c r="A45" s="15"/>
      <c r="B45" s="26" t="s">
        <v>344</v>
      </c>
      <c r="C45" s="26"/>
      <c r="D45" s="26" t="s">
        <v>302</v>
      </c>
      <c r="E45" s="27"/>
      <c r="F45" s="55"/>
      <c r="G45" s="67"/>
      <c r="H45" s="68" t="str">
        <f t="shared" si="0"/>
        <v/>
      </c>
      <c r="I45" s="58" t="str">
        <f t="shared" si="1"/>
        <v/>
      </c>
      <c r="J45" s="32"/>
    </row>
    <row r="46" spans="1:10" x14ac:dyDescent="0.2">
      <c r="A46" s="15" t="s">
        <v>345</v>
      </c>
      <c r="B46" s="26" t="s">
        <v>346</v>
      </c>
      <c r="C46" s="26"/>
      <c r="D46" s="26" t="s">
        <v>305</v>
      </c>
      <c r="E46" s="27" t="s">
        <v>306</v>
      </c>
      <c r="F46" s="55">
        <v>3.6</v>
      </c>
      <c r="G46" s="67"/>
      <c r="H46" s="68">
        <f t="shared" si="0"/>
        <v>0</v>
      </c>
      <c r="I46" s="58" t="str">
        <f t="shared" si="1"/>
        <v>A</v>
      </c>
      <c r="J46" s="32" t="s">
        <v>307</v>
      </c>
    </row>
    <row r="47" spans="1:10" x14ac:dyDescent="0.2">
      <c r="A47" s="15" t="s">
        <v>347</v>
      </c>
      <c r="B47" s="26" t="s">
        <v>346</v>
      </c>
      <c r="C47" s="26"/>
      <c r="D47" s="26" t="s">
        <v>305</v>
      </c>
      <c r="E47" s="27" t="s">
        <v>306</v>
      </c>
      <c r="F47" s="55">
        <v>29</v>
      </c>
      <c r="G47" s="67"/>
      <c r="H47" s="68">
        <f t="shared" si="0"/>
        <v>0</v>
      </c>
      <c r="I47" s="58" t="str">
        <f t="shared" si="1"/>
        <v>A</v>
      </c>
      <c r="J47" s="32" t="s">
        <v>309</v>
      </c>
    </row>
    <row r="48" spans="1:10" x14ac:dyDescent="0.2">
      <c r="A48" s="15" t="s">
        <v>348</v>
      </c>
      <c r="B48" s="26" t="s">
        <v>346</v>
      </c>
      <c r="C48" s="26"/>
      <c r="D48" s="26" t="s">
        <v>305</v>
      </c>
      <c r="E48" s="27" t="s">
        <v>306</v>
      </c>
      <c r="F48" s="55">
        <v>9.4</v>
      </c>
      <c r="G48" s="67"/>
      <c r="H48" s="68">
        <f t="shared" si="0"/>
        <v>0</v>
      </c>
      <c r="I48" s="58" t="str">
        <f t="shared" si="1"/>
        <v>A</v>
      </c>
      <c r="J48" s="32" t="s">
        <v>311</v>
      </c>
    </row>
    <row r="49" spans="1:10" x14ac:dyDescent="0.2">
      <c r="A49" s="15" t="s">
        <v>349</v>
      </c>
      <c r="B49" s="26" t="s">
        <v>346</v>
      </c>
      <c r="C49" s="26"/>
      <c r="D49" s="26" t="s">
        <v>305</v>
      </c>
      <c r="E49" s="27" t="s">
        <v>306</v>
      </c>
      <c r="F49" s="55">
        <v>5.2</v>
      </c>
      <c r="G49" s="67"/>
      <c r="H49" s="68">
        <f t="shared" si="0"/>
        <v>0</v>
      </c>
      <c r="I49" s="58" t="str">
        <f t="shared" si="1"/>
        <v>A</v>
      </c>
      <c r="J49" s="32" t="s">
        <v>313</v>
      </c>
    </row>
    <row r="50" spans="1:10" x14ac:dyDescent="0.2">
      <c r="A50" s="15" t="s">
        <v>350</v>
      </c>
      <c r="B50" s="26" t="s">
        <v>346</v>
      </c>
      <c r="C50" s="26"/>
      <c r="D50" s="26" t="s">
        <v>305</v>
      </c>
      <c r="E50" s="27" t="s">
        <v>306</v>
      </c>
      <c r="F50" s="55">
        <v>26.8</v>
      </c>
      <c r="G50" s="67"/>
      <c r="H50" s="68">
        <f t="shared" si="0"/>
        <v>0</v>
      </c>
      <c r="I50" s="58" t="str">
        <f t="shared" si="1"/>
        <v>A</v>
      </c>
      <c r="J50" s="32" t="s">
        <v>315</v>
      </c>
    </row>
    <row r="51" spans="1:10" x14ac:dyDescent="0.2">
      <c r="A51" s="15" t="s">
        <v>351</v>
      </c>
      <c r="B51" s="26" t="s">
        <v>346</v>
      </c>
      <c r="C51" s="26"/>
      <c r="D51" s="26" t="s">
        <v>305</v>
      </c>
      <c r="E51" s="27" t="s">
        <v>306</v>
      </c>
      <c r="F51" s="55">
        <v>6</v>
      </c>
      <c r="G51" s="67"/>
      <c r="H51" s="68">
        <f t="shared" si="0"/>
        <v>0</v>
      </c>
      <c r="I51" s="58" t="str">
        <f t="shared" si="1"/>
        <v>A</v>
      </c>
      <c r="J51" s="32" t="s">
        <v>317</v>
      </c>
    </row>
    <row r="52" spans="1:10" x14ac:dyDescent="0.2">
      <c r="A52" s="15"/>
      <c r="B52" s="26" t="s">
        <v>352</v>
      </c>
      <c r="C52" s="26"/>
      <c r="D52" s="26" t="s">
        <v>353</v>
      </c>
      <c r="E52" s="27"/>
      <c r="F52" s="55"/>
      <c r="G52" s="67"/>
      <c r="H52" s="68" t="str">
        <f t="shared" si="0"/>
        <v/>
      </c>
      <c r="I52" s="58" t="str">
        <f t="shared" si="1"/>
        <v/>
      </c>
      <c r="J52" s="32"/>
    </row>
    <row r="53" spans="1:10" x14ac:dyDescent="0.2">
      <c r="A53" s="15"/>
      <c r="B53" s="26" t="s">
        <v>354</v>
      </c>
      <c r="C53" s="26"/>
      <c r="D53" s="26" t="s">
        <v>302</v>
      </c>
      <c r="E53" s="27"/>
      <c r="F53" s="55"/>
      <c r="G53" s="67"/>
      <c r="H53" s="68" t="str">
        <f t="shared" si="0"/>
        <v/>
      </c>
      <c r="I53" s="58" t="str">
        <f t="shared" si="1"/>
        <v/>
      </c>
      <c r="J53" s="32"/>
    </row>
    <row r="54" spans="1:10" x14ac:dyDescent="0.2">
      <c r="A54" s="15" t="s">
        <v>355</v>
      </c>
      <c r="B54" s="26" t="s">
        <v>356</v>
      </c>
      <c r="C54" s="26"/>
      <c r="D54" s="26" t="s">
        <v>305</v>
      </c>
      <c r="E54" s="27" t="s">
        <v>306</v>
      </c>
      <c r="F54" s="55">
        <v>24</v>
      </c>
      <c r="G54" s="67"/>
      <c r="H54" s="68">
        <f t="shared" si="0"/>
        <v>0</v>
      </c>
      <c r="I54" s="58" t="str">
        <f t="shared" si="1"/>
        <v>A</v>
      </c>
      <c r="J54" s="32" t="s">
        <v>317</v>
      </c>
    </row>
    <row r="55" spans="1:10" x14ac:dyDescent="0.2">
      <c r="A55" s="15" t="s">
        <v>357</v>
      </c>
      <c r="B55" s="26" t="s">
        <v>356</v>
      </c>
      <c r="C55" s="26"/>
      <c r="D55" s="26" t="s">
        <v>305</v>
      </c>
      <c r="E55" s="27" t="s">
        <v>306</v>
      </c>
      <c r="F55" s="55">
        <v>24</v>
      </c>
      <c r="G55" s="67"/>
      <c r="H55" s="68">
        <f t="shared" si="0"/>
        <v>0</v>
      </c>
      <c r="I55" s="58" t="str">
        <f t="shared" si="1"/>
        <v>A</v>
      </c>
      <c r="J55" s="32" t="s">
        <v>311</v>
      </c>
    </row>
    <row r="56" spans="1:10" x14ac:dyDescent="0.2">
      <c r="A56" s="15" t="s">
        <v>358</v>
      </c>
      <c r="B56" s="26" t="s">
        <v>359</v>
      </c>
      <c r="C56" s="26"/>
      <c r="D56" s="26" t="s">
        <v>320</v>
      </c>
      <c r="E56" s="27" t="s">
        <v>306</v>
      </c>
      <c r="F56" s="55">
        <v>60</v>
      </c>
      <c r="G56" s="67"/>
      <c r="H56" s="68">
        <f t="shared" si="0"/>
        <v>0</v>
      </c>
      <c r="I56" s="58" t="str">
        <f t="shared" si="1"/>
        <v>A</v>
      </c>
      <c r="J56" s="32" t="s">
        <v>317</v>
      </c>
    </row>
    <row r="57" spans="1:10" x14ac:dyDescent="0.2">
      <c r="A57" s="15" t="s">
        <v>360</v>
      </c>
      <c r="B57" s="26" t="s">
        <v>359</v>
      </c>
      <c r="C57" s="26"/>
      <c r="D57" s="26" t="s">
        <v>320</v>
      </c>
      <c r="E57" s="27" t="s">
        <v>306</v>
      </c>
      <c r="F57" s="55">
        <v>60</v>
      </c>
      <c r="G57" s="67"/>
      <c r="H57" s="68">
        <f t="shared" si="0"/>
        <v>0</v>
      </c>
      <c r="I57" s="58" t="str">
        <f t="shared" si="1"/>
        <v>A</v>
      </c>
      <c r="J57" s="32" t="s">
        <v>311</v>
      </c>
    </row>
    <row r="58" spans="1:10" x14ac:dyDescent="0.2">
      <c r="A58" s="15" t="s">
        <v>361</v>
      </c>
      <c r="B58" s="26" t="s">
        <v>362</v>
      </c>
      <c r="C58" s="26"/>
      <c r="D58" s="26" t="s">
        <v>328</v>
      </c>
      <c r="E58" s="27" t="s">
        <v>306</v>
      </c>
      <c r="F58" s="55">
        <v>60</v>
      </c>
      <c r="G58" s="67"/>
      <c r="H58" s="68">
        <f t="shared" si="0"/>
        <v>0</v>
      </c>
      <c r="I58" s="58" t="str">
        <f t="shared" si="1"/>
        <v>A</v>
      </c>
      <c r="J58" s="32" t="s">
        <v>317</v>
      </c>
    </row>
    <row r="59" spans="1:10" x14ac:dyDescent="0.2">
      <c r="A59" s="15" t="s">
        <v>363</v>
      </c>
      <c r="B59" s="26" t="s">
        <v>362</v>
      </c>
      <c r="C59" s="26"/>
      <c r="D59" s="26" t="s">
        <v>328</v>
      </c>
      <c r="E59" s="27" t="s">
        <v>306</v>
      </c>
      <c r="F59" s="55">
        <v>60</v>
      </c>
      <c r="G59" s="67"/>
      <c r="H59" s="68">
        <f t="shared" si="0"/>
        <v>0</v>
      </c>
      <c r="I59" s="58" t="str">
        <f t="shared" si="1"/>
        <v>A</v>
      </c>
      <c r="J59" s="32" t="s">
        <v>311</v>
      </c>
    </row>
    <row r="60" spans="1:10" x14ac:dyDescent="0.2">
      <c r="A60" s="15"/>
      <c r="B60" s="26" t="s">
        <v>364</v>
      </c>
      <c r="C60" s="26"/>
      <c r="D60" s="26" t="s">
        <v>365</v>
      </c>
      <c r="E60" s="27"/>
      <c r="F60" s="55"/>
      <c r="G60" s="67"/>
      <c r="H60" s="68" t="str">
        <f t="shared" si="0"/>
        <v/>
      </c>
      <c r="I60" s="58" t="str">
        <f t="shared" si="1"/>
        <v/>
      </c>
      <c r="J60" s="32"/>
    </row>
    <row r="61" spans="1:10" x14ac:dyDescent="0.2">
      <c r="A61" s="15"/>
      <c r="B61" s="26" t="s">
        <v>366</v>
      </c>
      <c r="C61" s="26"/>
      <c r="D61" s="26" t="s">
        <v>367</v>
      </c>
      <c r="E61" s="27"/>
      <c r="F61" s="55"/>
      <c r="G61" s="67"/>
      <c r="H61" s="68" t="str">
        <f t="shared" si="0"/>
        <v/>
      </c>
      <c r="I61" s="58" t="str">
        <f t="shared" si="1"/>
        <v/>
      </c>
      <c r="J61" s="32"/>
    </row>
    <row r="62" spans="1:10" ht="24" x14ac:dyDescent="0.2">
      <c r="A62" s="15"/>
      <c r="B62" s="26" t="s">
        <v>368</v>
      </c>
      <c r="C62" s="26"/>
      <c r="D62" s="26" t="s">
        <v>369</v>
      </c>
      <c r="E62" s="27"/>
      <c r="F62" s="55"/>
      <c r="G62" s="67"/>
      <c r="H62" s="68" t="str">
        <f t="shared" si="0"/>
        <v/>
      </c>
      <c r="I62" s="58" t="str">
        <f t="shared" si="1"/>
        <v/>
      </c>
      <c r="J62" s="32"/>
    </row>
    <row r="63" spans="1:10" x14ac:dyDescent="0.2">
      <c r="A63" s="15" t="s">
        <v>370</v>
      </c>
      <c r="B63" s="26" t="s">
        <v>371</v>
      </c>
      <c r="C63" s="26"/>
      <c r="D63" s="26" t="s">
        <v>372</v>
      </c>
      <c r="E63" s="27" t="s">
        <v>306</v>
      </c>
      <c r="F63" s="55">
        <v>3.6</v>
      </c>
      <c r="G63" s="67"/>
      <c r="H63" s="68">
        <f t="shared" si="0"/>
        <v>0</v>
      </c>
      <c r="I63" s="58" t="str">
        <f t="shared" si="1"/>
        <v>A</v>
      </c>
      <c r="J63" s="32" t="s">
        <v>307</v>
      </c>
    </row>
    <row r="64" spans="1:10" x14ac:dyDescent="0.2">
      <c r="A64" s="15" t="s">
        <v>373</v>
      </c>
      <c r="B64" s="26" t="s">
        <v>371</v>
      </c>
      <c r="C64" s="26"/>
      <c r="D64" s="26" t="s">
        <v>372</v>
      </c>
      <c r="E64" s="27" t="s">
        <v>306</v>
      </c>
      <c r="F64" s="55">
        <v>29</v>
      </c>
      <c r="G64" s="67"/>
      <c r="H64" s="68">
        <f t="shared" si="0"/>
        <v>0</v>
      </c>
      <c r="I64" s="58" t="str">
        <f t="shared" si="1"/>
        <v>A</v>
      </c>
      <c r="J64" s="32" t="s">
        <v>309</v>
      </c>
    </row>
    <row r="65" spans="1:10" x14ac:dyDescent="0.2">
      <c r="A65" s="15" t="s">
        <v>374</v>
      </c>
      <c r="B65" s="26" t="s">
        <v>371</v>
      </c>
      <c r="C65" s="26"/>
      <c r="D65" s="26" t="s">
        <v>372</v>
      </c>
      <c r="E65" s="27" t="s">
        <v>306</v>
      </c>
      <c r="F65" s="55">
        <v>9.4</v>
      </c>
      <c r="G65" s="67"/>
      <c r="H65" s="68">
        <f t="shared" si="0"/>
        <v>0</v>
      </c>
      <c r="I65" s="58" t="str">
        <f t="shared" si="1"/>
        <v>A</v>
      </c>
      <c r="J65" s="32" t="s">
        <v>311</v>
      </c>
    </row>
    <row r="66" spans="1:10" x14ac:dyDescent="0.2">
      <c r="A66" s="15" t="s">
        <v>375</v>
      </c>
      <c r="B66" s="26" t="s">
        <v>371</v>
      </c>
      <c r="C66" s="26"/>
      <c r="D66" s="26" t="s">
        <v>372</v>
      </c>
      <c r="E66" s="27" t="s">
        <v>306</v>
      </c>
      <c r="F66" s="55">
        <v>5.2</v>
      </c>
      <c r="G66" s="67"/>
      <c r="H66" s="68">
        <f t="shared" si="0"/>
        <v>0</v>
      </c>
      <c r="I66" s="58" t="str">
        <f t="shared" si="1"/>
        <v>A</v>
      </c>
      <c r="J66" s="32" t="s">
        <v>313</v>
      </c>
    </row>
    <row r="67" spans="1:10" x14ac:dyDescent="0.2">
      <c r="A67" s="15" t="s">
        <v>376</v>
      </c>
      <c r="B67" s="26" t="s">
        <v>371</v>
      </c>
      <c r="C67" s="26"/>
      <c r="D67" s="26" t="s">
        <v>372</v>
      </c>
      <c r="E67" s="27" t="s">
        <v>306</v>
      </c>
      <c r="F67" s="55">
        <v>26.8</v>
      </c>
      <c r="G67" s="67"/>
      <c r="H67" s="68">
        <f t="shared" si="0"/>
        <v>0</v>
      </c>
      <c r="I67" s="58" t="str">
        <f t="shared" si="1"/>
        <v>A</v>
      </c>
      <c r="J67" s="32" t="s">
        <v>315</v>
      </c>
    </row>
    <row r="68" spans="1:10" x14ac:dyDescent="0.2">
      <c r="A68" s="15" t="s">
        <v>377</v>
      </c>
      <c r="B68" s="26" t="s">
        <v>371</v>
      </c>
      <c r="C68" s="26"/>
      <c r="D68" s="26" t="s">
        <v>372</v>
      </c>
      <c r="E68" s="27" t="s">
        <v>306</v>
      </c>
      <c r="F68" s="55">
        <v>6</v>
      </c>
      <c r="G68" s="67"/>
      <c r="H68" s="68">
        <f t="shared" si="0"/>
        <v>0</v>
      </c>
      <c r="I68" s="58" t="str">
        <f t="shared" si="1"/>
        <v>A</v>
      </c>
      <c r="J68" s="32" t="s">
        <v>317</v>
      </c>
    </row>
    <row r="69" spans="1:10" x14ac:dyDescent="0.2">
      <c r="A69" s="15" t="s">
        <v>378</v>
      </c>
      <c r="B69" s="26" t="s">
        <v>379</v>
      </c>
      <c r="C69" s="26"/>
      <c r="D69" s="26" t="s">
        <v>380</v>
      </c>
      <c r="E69" s="27" t="s">
        <v>306</v>
      </c>
      <c r="F69" s="55">
        <v>3.6</v>
      </c>
      <c r="G69" s="67"/>
      <c r="H69" s="68">
        <f t="shared" si="0"/>
        <v>0</v>
      </c>
      <c r="I69" s="58" t="str">
        <f t="shared" si="1"/>
        <v>A</v>
      </c>
      <c r="J69" s="32" t="s">
        <v>307</v>
      </c>
    </row>
    <row r="70" spans="1:10" x14ac:dyDescent="0.2">
      <c r="A70" s="15" t="s">
        <v>381</v>
      </c>
      <c r="B70" s="26" t="s">
        <v>379</v>
      </c>
      <c r="C70" s="26"/>
      <c r="D70" s="26" t="s">
        <v>380</v>
      </c>
      <c r="E70" s="27" t="s">
        <v>306</v>
      </c>
      <c r="F70" s="55">
        <v>29</v>
      </c>
      <c r="G70" s="67"/>
      <c r="H70" s="68">
        <f t="shared" si="0"/>
        <v>0</v>
      </c>
      <c r="I70" s="58" t="str">
        <f t="shared" si="1"/>
        <v>A</v>
      </c>
      <c r="J70" s="32" t="s">
        <v>309</v>
      </c>
    </row>
    <row r="71" spans="1:10" x14ac:dyDescent="0.2">
      <c r="A71" s="15" t="s">
        <v>382</v>
      </c>
      <c r="B71" s="26" t="s">
        <v>379</v>
      </c>
      <c r="C71" s="26"/>
      <c r="D71" s="26" t="s">
        <v>380</v>
      </c>
      <c r="E71" s="27" t="s">
        <v>306</v>
      </c>
      <c r="F71" s="55">
        <v>9.4</v>
      </c>
      <c r="G71" s="67"/>
      <c r="H71" s="68">
        <f t="shared" si="0"/>
        <v>0</v>
      </c>
      <c r="I71" s="58" t="str">
        <f t="shared" si="1"/>
        <v>A</v>
      </c>
      <c r="J71" s="32" t="s">
        <v>311</v>
      </c>
    </row>
    <row r="72" spans="1:10" x14ac:dyDescent="0.2">
      <c r="A72" s="15" t="s">
        <v>383</v>
      </c>
      <c r="B72" s="26" t="s">
        <v>379</v>
      </c>
      <c r="C72" s="26"/>
      <c r="D72" s="26" t="s">
        <v>380</v>
      </c>
      <c r="E72" s="27" t="s">
        <v>306</v>
      </c>
      <c r="F72" s="55">
        <v>5.2</v>
      </c>
      <c r="G72" s="67"/>
      <c r="H72" s="68">
        <f t="shared" si="0"/>
        <v>0</v>
      </c>
      <c r="I72" s="58" t="str">
        <f t="shared" si="1"/>
        <v>A</v>
      </c>
      <c r="J72" s="32" t="s">
        <v>313</v>
      </c>
    </row>
    <row r="73" spans="1:10" x14ac:dyDescent="0.2">
      <c r="A73" s="15" t="s">
        <v>384</v>
      </c>
      <c r="B73" s="26" t="s">
        <v>379</v>
      </c>
      <c r="C73" s="26"/>
      <c r="D73" s="26" t="s">
        <v>380</v>
      </c>
      <c r="E73" s="27" t="s">
        <v>306</v>
      </c>
      <c r="F73" s="55">
        <v>26.8</v>
      </c>
      <c r="G73" s="67"/>
      <c r="H73" s="68">
        <f t="shared" si="0"/>
        <v>0</v>
      </c>
      <c r="I73" s="58" t="str">
        <f t="shared" si="1"/>
        <v>A</v>
      </c>
      <c r="J73" s="32" t="s">
        <v>315</v>
      </c>
    </row>
    <row r="74" spans="1:10" x14ac:dyDescent="0.2">
      <c r="A74" s="15" t="s">
        <v>385</v>
      </c>
      <c r="B74" s="26" t="s">
        <v>379</v>
      </c>
      <c r="C74" s="26"/>
      <c r="D74" s="26" t="s">
        <v>380</v>
      </c>
      <c r="E74" s="27" t="s">
        <v>306</v>
      </c>
      <c r="F74" s="55">
        <v>6</v>
      </c>
      <c r="G74" s="67"/>
      <c r="H74" s="68">
        <f t="shared" si="0"/>
        <v>0</v>
      </c>
      <c r="I74" s="58" t="str">
        <f t="shared" si="1"/>
        <v>A</v>
      </c>
      <c r="J74" s="32" t="s">
        <v>317</v>
      </c>
    </row>
    <row r="75" spans="1:10" x14ac:dyDescent="0.2">
      <c r="A75" s="15"/>
      <c r="B75" s="26" t="s">
        <v>386</v>
      </c>
      <c r="C75" s="26"/>
      <c r="D75" s="26" t="s">
        <v>387</v>
      </c>
      <c r="E75" s="27"/>
      <c r="F75" s="55"/>
      <c r="G75" s="67"/>
      <c r="H75" s="68" t="str">
        <f t="shared" si="0"/>
        <v/>
      </c>
      <c r="I75" s="58" t="str">
        <f t="shared" si="1"/>
        <v/>
      </c>
      <c r="J75" s="32"/>
    </row>
    <row r="76" spans="1:10" x14ac:dyDescent="0.2">
      <c r="A76" s="15" t="s">
        <v>388</v>
      </c>
      <c r="B76" s="26" t="s">
        <v>389</v>
      </c>
      <c r="C76" s="26"/>
      <c r="D76" s="26" t="s">
        <v>390</v>
      </c>
      <c r="E76" s="27" t="s">
        <v>306</v>
      </c>
      <c r="F76" s="55">
        <v>22.6</v>
      </c>
      <c r="G76" s="67"/>
      <c r="H76" s="68">
        <f t="shared" si="0"/>
        <v>0</v>
      </c>
      <c r="I76" s="58" t="str">
        <f t="shared" si="1"/>
        <v>A</v>
      </c>
      <c r="J76" s="32" t="s">
        <v>307</v>
      </c>
    </row>
    <row r="77" spans="1:10" x14ac:dyDescent="0.2">
      <c r="A77" s="15" t="s">
        <v>391</v>
      </c>
      <c r="B77" s="26" t="s">
        <v>389</v>
      </c>
      <c r="C77" s="26"/>
      <c r="D77" s="26" t="s">
        <v>390</v>
      </c>
      <c r="E77" s="27" t="s">
        <v>306</v>
      </c>
      <c r="F77" s="55">
        <v>40.200000000000003</v>
      </c>
      <c r="G77" s="67"/>
      <c r="H77" s="68">
        <f t="shared" si="0"/>
        <v>0</v>
      </c>
      <c r="I77" s="58" t="str">
        <f t="shared" si="1"/>
        <v>A</v>
      </c>
      <c r="J77" s="32" t="s">
        <v>309</v>
      </c>
    </row>
    <row r="78" spans="1:10" x14ac:dyDescent="0.2">
      <c r="A78" s="15" t="s">
        <v>392</v>
      </c>
      <c r="B78" s="26" t="s">
        <v>389</v>
      </c>
      <c r="C78" s="26"/>
      <c r="D78" s="26" t="s">
        <v>390</v>
      </c>
      <c r="E78" s="27" t="s">
        <v>306</v>
      </c>
      <c r="F78" s="55">
        <v>27.8</v>
      </c>
      <c r="G78" s="67"/>
      <c r="H78" s="68">
        <f t="shared" si="0"/>
        <v>0</v>
      </c>
      <c r="I78" s="58" t="str">
        <f t="shared" si="1"/>
        <v>A</v>
      </c>
      <c r="J78" s="32" t="s">
        <v>311</v>
      </c>
    </row>
    <row r="79" spans="1:10" x14ac:dyDescent="0.2">
      <c r="A79" s="15" t="s">
        <v>393</v>
      </c>
      <c r="B79" s="26" t="s">
        <v>389</v>
      </c>
      <c r="C79" s="26"/>
      <c r="D79" s="26" t="s">
        <v>390</v>
      </c>
      <c r="E79" s="27" t="s">
        <v>306</v>
      </c>
      <c r="F79" s="55">
        <v>24.4</v>
      </c>
      <c r="G79" s="67"/>
      <c r="H79" s="68">
        <f t="shared" si="0"/>
        <v>0</v>
      </c>
      <c r="I79" s="58" t="str">
        <f t="shared" si="1"/>
        <v>A</v>
      </c>
      <c r="J79" s="32" t="s">
        <v>313</v>
      </c>
    </row>
    <row r="80" spans="1:10" x14ac:dyDescent="0.2">
      <c r="A80" s="15" t="s">
        <v>394</v>
      </c>
      <c r="B80" s="26" t="s">
        <v>389</v>
      </c>
      <c r="C80" s="26"/>
      <c r="D80" s="26" t="s">
        <v>390</v>
      </c>
      <c r="E80" s="27" t="s">
        <v>306</v>
      </c>
      <c r="F80" s="55">
        <v>40</v>
      </c>
      <c r="G80" s="67"/>
      <c r="H80" s="68">
        <f t="shared" ref="H80:H143" si="2">+IF(AND(F80="",G80=""),"",ROUND(F80*G80,2))</f>
        <v>0</v>
      </c>
      <c r="I80" s="58" t="str">
        <f t="shared" ref="I80:I143" si="3">IF(E80&lt;&gt;"","A","")</f>
        <v>A</v>
      </c>
      <c r="J80" s="32" t="s">
        <v>315</v>
      </c>
    </row>
    <row r="81" spans="1:10" x14ac:dyDescent="0.2">
      <c r="A81" s="15" t="s">
        <v>395</v>
      </c>
      <c r="B81" s="26" t="s">
        <v>389</v>
      </c>
      <c r="C81" s="26"/>
      <c r="D81" s="26" t="s">
        <v>390</v>
      </c>
      <c r="E81" s="27" t="s">
        <v>306</v>
      </c>
      <c r="F81" s="55">
        <v>25</v>
      </c>
      <c r="G81" s="67"/>
      <c r="H81" s="68">
        <f t="shared" si="2"/>
        <v>0</v>
      </c>
      <c r="I81" s="58" t="str">
        <f t="shared" si="3"/>
        <v>A</v>
      </c>
      <c r="J81" s="32" t="s">
        <v>317</v>
      </c>
    </row>
    <row r="82" spans="1:10" x14ac:dyDescent="0.2">
      <c r="A82" s="15"/>
      <c r="B82" s="26" t="s">
        <v>396</v>
      </c>
      <c r="C82" s="26"/>
      <c r="D82" s="26" t="s">
        <v>397</v>
      </c>
      <c r="E82" s="27"/>
      <c r="F82" s="55"/>
      <c r="G82" s="67"/>
      <c r="H82" s="68" t="str">
        <f t="shared" si="2"/>
        <v/>
      </c>
      <c r="I82" s="58" t="str">
        <f t="shared" si="3"/>
        <v/>
      </c>
      <c r="J82" s="32"/>
    </row>
    <row r="83" spans="1:10" x14ac:dyDescent="0.2">
      <c r="A83" s="15"/>
      <c r="B83" s="26" t="s">
        <v>398</v>
      </c>
      <c r="C83" s="26"/>
      <c r="D83" s="26" t="s">
        <v>399</v>
      </c>
      <c r="E83" s="27"/>
      <c r="F83" s="55"/>
      <c r="G83" s="67"/>
      <c r="H83" s="68" t="str">
        <f t="shared" si="2"/>
        <v/>
      </c>
      <c r="I83" s="58" t="str">
        <f t="shared" si="3"/>
        <v/>
      </c>
      <c r="J83" s="32"/>
    </row>
    <row r="84" spans="1:10" x14ac:dyDescent="0.2">
      <c r="A84" s="15"/>
      <c r="B84" s="26" t="s">
        <v>400</v>
      </c>
      <c r="C84" s="26"/>
      <c r="D84" s="26" t="s">
        <v>302</v>
      </c>
      <c r="E84" s="27"/>
      <c r="F84" s="55"/>
      <c r="G84" s="67"/>
      <c r="H84" s="68" t="str">
        <f t="shared" si="2"/>
        <v/>
      </c>
      <c r="I84" s="58" t="str">
        <f t="shared" si="3"/>
        <v/>
      </c>
      <c r="J84" s="32"/>
    </row>
    <row r="85" spans="1:10" x14ac:dyDescent="0.2">
      <c r="A85" s="15" t="s">
        <v>401</v>
      </c>
      <c r="B85" s="26" t="s">
        <v>402</v>
      </c>
      <c r="C85" s="26"/>
      <c r="D85" s="26" t="s">
        <v>403</v>
      </c>
      <c r="E85" s="27" t="s">
        <v>404</v>
      </c>
      <c r="F85" s="55">
        <v>2903.6</v>
      </c>
      <c r="G85" s="67"/>
      <c r="H85" s="68">
        <f t="shared" si="2"/>
        <v>0</v>
      </c>
      <c r="I85" s="58" t="str">
        <f t="shared" si="3"/>
        <v>A</v>
      </c>
      <c r="J85" s="32" t="s">
        <v>309</v>
      </c>
    </row>
    <row r="86" spans="1:10" x14ac:dyDescent="0.2">
      <c r="A86" s="15" t="s">
        <v>405</v>
      </c>
      <c r="B86" s="26" t="s">
        <v>402</v>
      </c>
      <c r="C86" s="26"/>
      <c r="D86" s="26" t="s">
        <v>403</v>
      </c>
      <c r="E86" s="27" t="s">
        <v>404</v>
      </c>
      <c r="F86" s="55">
        <v>390</v>
      </c>
      <c r="G86" s="67"/>
      <c r="H86" s="68">
        <f t="shared" si="2"/>
        <v>0</v>
      </c>
      <c r="I86" s="58" t="str">
        <f t="shared" si="3"/>
        <v>A</v>
      </c>
      <c r="J86" s="32" t="s">
        <v>311</v>
      </c>
    </row>
    <row r="87" spans="1:10" x14ac:dyDescent="0.2">
      <c r="A87" s="15"/>
      <c r="B87" s="26" t="s">
        <v>406</v>
      </c>
      <c r="C87" s="26"/>
      <c r="D87" s="26" t="s">
        <v>407</v>
      </c>
      <c r="E87" s="27"/>
      <c r="F87" s="55"/>
      <c r="G87" s="67"/>
      <c r="H87" s="68" t="str">
        <f t="shared" si="2"/>
        <v/>
      </c>
      <c r="I87" s="58" t="str">
        <f t="shared" si="3"/>
        <v/>
      </c>
      <c r="J87" s="32"/>
    </row>
    <row r="88" spans="1:10" x14ac:dyDescent="0.2">
      <c r="A88" s="15"/>
      <c r="B88" s="26" t="s">
        <v>408</v>
      </c>
      <c r="C88" s="26"/>
      <c r="D88" s="26" t="s">
        <v>409</v>
      </c>
      <c r="E88" s="27"/>
      <c r="F88" s="55"/>
      <c r="G88" s="67"/>
      <c r="H88" s="68" t="str">
        <f t="shared" si="2"/>
        <v/>
      </c>
      <c r="I88" s="58" t="str">
        <f t="shared" si="3"/>
        <v/>
      </c>
      <c r="J88" s="32"/>
    </row>
    <row r="89" spans="1:10" x14ac:dyDescent="0.2">
      <c r="A89" s="15"/>
      <c r="B89" s="26" t="s">
        <v>410</v>
      </c>
      <c r="C89" s="26"/>
      <c r="D89" s="26" t="s">
        <v>411</v>
      </c>
      <c r="E89" s="27"/>
      <c r="F89" s="55"/>
      <c r="G89" s="67"/>
      <c r="H89" s="68" t="str">
        <f t="shared" si="2"/>
        <v/>
      </c>
      <c r="I89" s="58" t="str">
        <f t="shared" si="3"/>
        <v/>
      </c>
      <c r="J89" s="32"/>
    </row>
    <row r="90" spans="1:10" x14ac:dyDescent="0.2">
      <c r="A90" s="15"/>
      <c r="B90" s="26" t="s">
        <v>412</v>
      </c>
      <c r="C90" s="26"/>
      <c r="D90" s="26" t="s">
        <v>413</v>
      </c>
      <c r="E90" s="27"/>
      <c r="F90" s="55"/>
      <c r="G90" s="67"/>
      <c r="H90" s="68" t="str">
        <f t="shared" si="2"/>
        <v/>
      </c>
      <c r="I90" s="58" t="str">
        <f t="shared" si="3"/>
        <v/>
      </c>
      <c r="J90" s="32"/>
    </row>
    <row r="91" spans="1:10" x14ac:dyDescent="0.2">
      <c r="A91" s="15" t="s">
        <v>414</v>
      </c>
      <c r="B91" s="26" t="s">
        <v>415</v>
      </c>
      <c r="C91" s="26"/>
      <c r="D91" s="26" t="s">
        <v>416</v>
      </c>
      <c r="E91" s="27" t="s">
        <v>417</v>
      </c>
      <c r="F91" s="55">
        <v>6.87</v>
      </c>
      <c r="G91" s="67"/>
      <c r="H91" s="68">
        <f t="shared" si="2"/>
        <v>0</v>
      </c>
      <c r="I91" s="58" t="str">
        <f t="shared" si="3"/>
        <v>A</v>
      </c>
      <c r="J91" s="32" t="s">
        <v>307</v>
      </c>
    </row>
    <row r="92" spans="1:10" x14ac:dyDescent="0.2">
      <c r="A92" s="15"/>
      <c r="B92" s="26" t="s">
        <v>418</v>
      </c>
      <c r="C92" s="26"/>
      <c r="D92" s="26" t="s">
        <v>419</v>
      </c>
      <c r="E92" s="27"/>
      <c r="F92" s="55"/>
      <c r="G92" s="67"/>
      <c r="H92" s="68" t="str">
        <f t="shared" si="2"/>
        <v/>
      </c>
      <c r="I92" s="58" t="str">
        <f t="shared" si="3"/>
        <v/>
      </c>
      <c r="J92" s="32"/>
    </row>
    <row r="93" spans="1:10" x14ac:dyDescent="0.2">
      <c r="A93" s="15" t="s">
        <v>420</v>
      </c>
      <c r="B93" s="26" t="s">
        <v>421</v>
      </c>
      <c r="C93" s="26"/>
      <c r="D93" s="26" t="s">
        <v>416</v>
      </c>
      <c r="E93" s="27" t="s">
        <v>417</v>
      </c>
      <c r="F93" s="55">
        <v>79.55</v>
      </c>
      <c r="G93" s="67"/>
      <c r="H93" s="68">
        <f t="shared" si="2"/>
        <v>0</v>
      </c>
      <c r="I93" s="58" t="str">
        <f t="shared" si="3"/>
        <v>A</v>
      </c>
      <c r="J93" s="32" t="s">
        <v>307</v>
      </c>
    </row>
    <row r="94" spans="1:10" x14ac:dyDescent="0.2">
      <c r="A94" s="15"/>
      <c r="B94" s="26" t="s">
        <v>422</v>
      </c>
      <c r="C94" s="26"/>
      <c r="D94" s="26" t="s">
        <v>423</v>
      </c>
      <c r="E94" s="27"/>
      <c r="F94" s="55"/>
      <c r="G94" s="67"/>
      <c r="H94" s="68" t="str">
        <f t="shared" si="2"/>
        <v/>
      </c>
      <c r="I94" s="58" t="str">
        <f t="shared" si="3"/>
        <v/>
      </c>
      <c r="J94" s="32"/>
    </row>
    <row r="95" spans="1:10" x14ac:dyDescent="0.2">
      <c r="A95" s="15"/>
      <c r="B95" s="26" t="s">
        <v>424</v>
      </c>
      <c r="C95" s="26"/>
      <c r="D95" s="26" t="s">
        <v>425</v>
      </c>
      <c r="E95" s="27"/>
      <c r="F95" s="55"/>
      <c r="G95" s="67"/>
      <c r="H95" s="68" t="str">
        <f t="shared" si="2"/>
        <v/>
      </c>
      <c r="I95" s="58" t="str">
        <f t="shared" si="3"/>
        <v/>
      </c>
      <c r="J95" s="32"/>
    </row>
    <row r="96" spans="1:10" x14ac:dyDescent="0.2">
      <c r="A96" s="15" t="s">
        <v>426</v>
      </c>
      <c r="B96" s="26" t="s">
        <v>427</v>
      </c>
      <c r="C96" s="26"/>
      <c r="D96" s="26" t="s">
        <v>428</v>
      </c>
      <c r="E96" s="27" t="s">
        <v>417</v>
      </c>
      <c r="F96" s="55">
        <v>324.2</v>
      </c>
      <c r="G96" s="67"/>
      <c r="H96" s="68">
        <f t="shared" si="2"/>
        <v>0</v>
      </c>
      <c r="I96" s="58" t="str">
        <f t="shared" si="3"/>
        <v>A</v>
      </c>
      <c r="J96" s="32" t="s">
        <v>307</v>
      </c>
    </row>
    <row r="97" spans="1:10" x14ac:dyDescent="0.2">
      <c r="A97" s="15"/>
      <c r="B97" s="26" t="s">
        <v>429</v>
      </c>
      <c r="C97" s="26"/>
      <c r="D97" s="26" t="s">
        <v>430</v>
      </c>
      <c r="E97" s="27"/>
      <c r="F97" s="55"/>
      <c r="G97" s="67"/>
      <c r="H97" s="68" t="str">
        <f t="shared" si="2"/>
        <v/>
      </c>
      <c r="I97" s="58" t="str">
        <f t="shared" si="3"/>
        <v/>
      </c>
      <c r="J97" s="32"/>
    </row>
    <row r="98" spans="1:10" x14ac:dyDescent="0.2">
      <c r="A98" s="15"/>
      <c r="B98" s="26" t="s">
        <v>431</v>
      </c>
      <c r="C98" s="26"/>
      <c r="D98" s="26" t="s">
        <v>432</v>
      </c>
      <c r="E98" s="27"/>
      <c r="F98" s="55"/>
      <c r="G98" s="67"/>
      <c r="H98" s="68" t="str">
        <f t="shared" si="2"/>
        <v/>
      </c>
      <c r="I98" s="58" t="str">
        <f t="shared" si="3"/>
        <v/>
      </c>
      <c r="J98" s="32"/>
    </row>
    <row r="99" spans="1:10" x14ac:dyDescent="0.2">
      <c r="A99" s="15" t="s">
        <v>433</v>
      </c>
      <c r="B99" s="26" t="s">
        <v>434</v>
      </c>
      <c r="C99" s="26"/>
      <c r="D99" s="26" t="s">
        <v>435</v>
      </c>
      <c r="E99" s="27" t="s">
        <v>417</v>
      </c>
      <c r="F99" s="55">
        <v>108.5</v>
      </c>
      <c r="G99" s="67"/>
      <c r="H99" s="68">
        <f t="shared" si="2"/>
        <v>0</v>
      </c>
      <c r="I99" s="58" t="str">
        <f t="shared" si="3"/>
        <v>A</v>
      </c>
      <c r="J99" s="32" t="s">
        <v>307</v>
      </c>
    </row>
    <row r="100" spans="1:10" x14ac:dyDescent="0.2">
      <c r="A100" s="15"/>
      <c r="B100" s="26" t="s">
        <v>436</v>
      </c>
      <c r="C100" s="26"/>
      <c r="D100" s="26" t="s">
        <v>437</v>
      </c>
      <c r="E100" s="27"/>
      <c r="F100" s="55"/>
      <c r="G100" s="67"/>
      <c r="H100" s="68" t="str">
        <f t="shared" si="2"/>
        <v/>
      </c>
      <c r="I100" s="58" t="str">
        <f t="shared" si="3"/>
        <v/>
      </c>
      <c r="J100" s="32"/>
    </row>
    <row r="101" spans="1:10" x14ac:dyDescent="0.2">
      <c r="A101" s="15" t="s">
        <v>438</v>
      </c>
      <c r="B101" s="26" t="s">
        <v>439</v>
      </c>
      <c r="C101" s="26"/>
      <c r="D101" s="26" t="s">
        <v>428</v>
      </c>
      <c r="E101" s="27" t="s">
        <v>440</v>
      </c>
      <c r="F101" s="55">
        <v>27</v>
      </c>
      <c r="G101" s="67"/>
      <c r="H101" s="68">
        <f t="shared" si="2"/>
        <v>0</v>
      </c>
      <c r="I101" s="58" t="str">
        <f t="shared" si="3"/>
        <v>A</v>
      </c>
      <c r="J101" s="32" t="s">
        <v>307</v>
      </c>
    </row>
    <row r="102" spans="1:10" x14ac:dyDescent="0.2">
      <c r="A102" s="15"/>
      <c r="B102" s="26" t="s">
        <v>441</v>
      </c>
      <c r="C102" s="26"/>
      <c r="D102" s="26" t="s">
        <v>442</v>
      </c>
      <c r="E102" s="27"/>
      <c r="F102" s="55"/>
      <c r="G102" s="67"/>
      <c r="H102" s="68" t="str">
        <f t="shared" si="2"/>
        <v/>
      </c>
      <c r="I102" s="58" t="str">
        <f t="shared" si="3"/>
        <v/>
      </c>
      <c r="J102" s="32"/>
    </row>
    <row r="103" spans="1:10" x14ac:dyDescent="0.2">
      <c r="A103" s="15"/>
      <c r="B103" s="26" t="s">
        <v>443</v>
      </c>
      <c r="C103" s="26"/>
      <c r="D103" s="26" t="s">
        <v>444</v>
      </c>
      <c r="E103" s="27"/>
      <c r="F103" s="55"/>
      <c r="G103" s="67"/>
      <c r="H103" s="68" t="str">
        <f t="shared" si="2"/>
        <v/>
      </c>
      <c r="I103" s="58" t="str">
        <f t="shared" si="3"/>
        <v/>
      </c>
      <c r="J103" s="32"/>
    </row>
    <row r="104" spans="1:10" x14ac:dyDescent="0.2">
      <c r="A104" s="15" t="s">
        <v>445</v>
      </c>
      <c r="B104" s="26" t="s">
        <v>446</v>
      </c>
      <c r="C104" s="26"/>
      <c r="D104" s="26" t="s">
        <v>447</v>
      </c>
      <c r="E104" s="27" t="s">
        <v>448</v>
      </c>
      <c r="F104" s="55">
        <v>9.3800000000000008</v>
      </c>
      <c r="G104" s="67"/>
      <c r="H104" s="68">
        <f t="shared" si="2"/>
        <v>0</v>
      </c>
      <c r="I104" s="58" t="str">
        <f t="shared" si="3"/>
        <v>A</v>
      </c>
      <c r="J104" s="32" t="s">
        <v>307</v>
      </c>
    </row>
    <row r="105" spans="1:10" x14ac:dyDescent="0.2">
      <c r="A105" s="15" t="s">
        <v>449</v>
      </c>
      <c r="B105" s="26" t="s">
        <v>450</v>
      </c>
      <c r="C105" s="26"/>
      <c r="D105" s="26" t="s">
        <v>451</v>
      </c>
      <c r="E105" s="27" t="s">
        <v>448</v>
      </c>
      <c r="F105" s="55">
        <v>23.61</v>
      </c>
      <c r="G105" s="67"/>
      <c r="H105" s="68">
        <f t="shared" si="2"/>
        <v>0</v>
      </c>
      <c r="I105" s="58" t="str">
        <f t="shared" si="3"/>
        <v>A</v>
      </c>
      <c r="J105" s="32" t="s">
        <v>307</v>
      </c>
    </row>
    <row r="106" spans="1:10" ht="24" x14ac:dyDescent="0.2">
      <c r="A106" s="15"/>
      <c r="B106" s="26" t="s">
        <v>452</v>
      </c>
      <c r="C106" s="26"/>
      <c r="D106" s="26" t="s">
        <v>453</v>
      </c>
      <c r="E106" s="27"/>
      <c r="F106" s="55"/>
      <c r="G106" s="67"/>
      <c r="H106" s="68" t="str">
        <f t="shared" si="2"/>
        <v/>
      </c>
      <c r="I106" s="58" t="str">
        <f t="shared" si="3"/>
        <v/>
      </c>
      <c r="J106" s="32"/>
    </row>
    <row r="107" spans="1:10" x14ac:dyDescent="0.2">
      <c r="A107" s="15" t="s">
        <v>454</v>
      </c>
      <c r="B107" s="26" t="s">
        <v>455</v>
      </c>
      <c r="C107" s="26"/>
      <c r="D107" s="26" t="s">
        <v>456</v>
      </c>
      <c r="E107" s="27" t="s">
        <v>448</v>
      </c>
      <c r="F107" s="55">
        <v>44.65</v>
      </c>
      <c r="G107" s="67"/>
      <c r="H107" s="68">
        <f t="shared" si="2"/>
        <v>0</v>
      </c>
      <c r="I107" s="58" t="str">
        <f t="shared" si="3"/>
        <v>A</v>
      </c>
      <c r="J107" s="32" t="s">
        <v>307</v>
      </c>
    </row>
    <row r="108" spans="1:10" x14ac:dyDescent="0.2">
      <c r="A108" s="15" t="s">
        <v>457</v>
      </c>
      <c r="B108" s="26" t="s">
        <v>458</v>
      </c>
      <c r="C108" s="26"/>
      <c r="D108" s="26" t="s">
        <v>459</v>
      </c>
      <c r="E108" s="27" t="s">
        <v>448</v>
      </c>
      <c r="F108" s="55">
        <v>18.71</v>
      </c>
      <c r="G108" s="67"/>
      <c r="H108" s="68">
        <f t="shared" si="2"/>
        <v>0</v>
      </c>
      <c r="I108" s="58" t="str">
        <f t="shared" si="3"/>
        <v>A</v>
      </c>
      <c r="J108" s="32" t="s">
        <v>307</v>
      </c>
    </row>
    <row r="109" spans="1:10" ht="24" x14ac:dyDescent="0.2">
      <c r="A109" s="15"/>
      <c r="B109" s="26" t="s">
        <v>460</v>
      </c>
      <c r="C109" s="26"/>
      <c r="D109" s="26" t="s">
        <v>461</v>
      </c>
      <c r="E109" s="27"/>
      <c r="F109" s="55"/>
      <c r="G109" s="67"/>
      <c r="H109" s="68" t="str">
        <f t="shared" si="2"/>
        <v/>
      </c>
      <c r="I109" s="58" t="str">
        <f t="shared" si="3"/>
        <v/>
      </c>
      <c r="J109" s="32"/>
    </row>
    <row r="110" spans="1:10" x14ac:dyDescent="0.2">
      <c r="A110" s="15" t="s">
        <v>462</v>
      </c>
      <c r="B110" s="26" t="s">
        <v>463</v>
      </c>
      <c r="C110" s="26"/>
      <c r="D110" s="26" t="s">
        <v>464</v>
      </c>
      <c r="E110" s="27" t="s">
        <v>448</v>
      </c>
      <c r="F110" s="55">
        <v>61.75</v>
      </c>
      <c r="G110" s="67"/>
      <c r="H110" s="68">
        <f t="shared" si="2"/>
        <v>0</v>
      </c>
      <c r="I110" s="58" t="str">
        <f t="shared" si="3"/>
        <v>A</v>
      </c>
      <c r="J110" s="32" t="s">
        <v>307</v>
      </c>
    </row>
    <row r="111" spans="1:10" x14ac:dyDescent="0.2">
      <c r="A111" s="15"/>
      <c r="B111" s="26" t="s">
        <v>465</v>
      </c>
      <c r="C111" s="26"/>
      <c r="D111" s="26" t="s">
        <v>466</v>
      </c>
      <c r="E111" s="27"/>
      <c r="F111" s="55"/>
      <c r="G111" s="67"/>
      <c r="H111" s="68" t="str">
        <f t="shared" si="2"/>
        <v/>
      </c>
      <c r="I111" s="58" t="str">
        <f t="shared" si="3"/>
        <v/>
      </c>
      <c r="J111" s="32"/>
    </row>
    <row r="112" spans="1:10" x14ac:dyDescent="0.2">
      <c r="A112" s="15"/>
      <c r="B112" s="26" t="s">
        <v>467</v>
      </c>
      <c r="C112" s="26"/>
      <c r="D112" s="26" t="s">
        <v>468</v>
      </c>
      <c r="E112" s="27"/>
      <c r="F112" s="55"/>
      <c r="G112" s="67"/>
      <c r="H112" s="68" t="str">
        <f t="shared" si="2"/>
        <v/>
      </c>
      <c r="I112" s="58" t="str">
        <f t="shared" si="3"/>
        <v/>
      </c>
      <c r="J112" s="32"/>
    </row>
    <row r="113" spans="1:10" x14ac:dyDescent="0.2">
      <c r="A113" s="15"/>
      <c r="B113" s="26" t="s">
        <v>469</v>
      </c>
      <c r="C113" s="26"/>
      <c r="D113" s="26" t="s">
        <v>468</v>
      </c>
      <c r="E113" s="27"/>
      <c r="F113" s="55"/>
      <c r="G113" s="67"/>
      <c r="H113" s="68" t="str">
        <f t="shared" si="2"/>
        <v/>
      </c>
      <c r="I113" s="58" t="str">
        <f t="shared" si="3"/>
        <v/>
      </c>
      <c r="J113" s="32"/>
    </row>
    <row r="114" spans="1:10" x14ac:dyDescent="0.2">
      <c r="A114" s="15" t="s">
        <v>470</v>
      </c>
      <c r="B114" s="26" t="s">
        <v>471</v>
      </c>
      <c r="C114" s="26"/>
      <c r="D114" s="26" t="s">
        <v>472</v>
      </c>
      <c r="E114" s="27" t="s">
        <v>473</v>
      </c>
      <c r="F114" s="55">
        <v>10767.86</v>
      </c>
      <c r="G114" s="67"/>
      <c r="H114" s="68">
        <f t="shared" si="2"/>
        <v>0</v>
      </c>
      <c r="I114" s="58" t="str">
        <f t="shared" si="3"/>
        <v>A</v>
      </c>
      <c r="J114" s="32" t="s">
        <v>307</v>
      </c>
    </row>
    <row r="115" spans="1:10" x14ac:dyDescent="0.2">
      <c r="A115" s="15"/>
      <c r="B115" s="26" t="s">
        <v>474</v>
      </c>
      <c r="C115" s="26"/>
      <c r="D115" s="26" t="s">
        <v>475</v>
      </c>
      <c r="E115" s="27"/>
      <c r="F115" s="55"/>
      <c r="G115" s="67"/>
      <c r="H115" s="68" t="str">
        <f t="shared" si="2"/>
        <v/>
      </c>
      <c r="I115" s="58" t="str">
        <f t="shared" si="3"/>
        <v/>
      </c>
      <c r="J115" s="32"/>
    </row>
    <row r="116" spans="1:10" x14ac:dyDescent="0.2">
      <c r="A116" s="15"/>
      <c r="B116" s="26" t="s">
        <v>476</v>
      </c>
      <c r="C116" s="26"/>
      <c r="D116" s="26" t="s">
        <v>475</v>
      </c>
      <c r="E116" s="27"/>
      <c r="F116" s="55"/>
      <c r="G116" s="67"/>
      <c r="H116" s="68" t="str">
        <f t="shared" si="2"/>
        <v/>
      </c>
      <c r="I116" s="58" t="str">
        <f t="shared" si="3"/>
        <v/>
      </c>
      <c r="J116" s="32"/>
    </row>
    <row r="117" spans="1:10" x14ac:dyDescent="0.2">
      <c r="A117" s="15" t="s">
        <v>477</v>
      </c>
      <c r="B117" s="26" t="s">
        <v>478</v>
      </c>
      <c r="C117" s="26"/>
      <c r="D117" s="26" t="s">
        <v>479</v>
      </c>
      <c r="E117" s="27" t="s">
        <v>473</v>
      </c>
      <c r="F117" s="55">
        <v>1186.49</v>
      </c>
      <c r="G117" s="67"/>
      <c r="H117" s="68">
        <f t="shared" si="2"/>
        <v>0</v>
      </c>
      <c r="I117" s="58" t="str">
        <f t="shared" si="3"/>
        <v>A</v>
      </c>
      <c r="J117" s="32" t="s">
        <v>307</v>
      </c>
    </row>
    <row r="118" spans="1:10" x14ac:dyDescent="0.2">
      <c r="A118" s="15"/>
      <c r="B118" s="26" t="s">
        <v>480</v>
      </c>
      <c r="C118" s="26" t="s">
        <v>242</v>
      </c>
      <c r="D118" s="26" t="s">
        <v>481</v>
      </c>
      <c r="E118" s="27"/>
      <c r="F118" s="55"/>
      <c r="G118" s="67"/>
      <c r="H118" s="68" t="str">
        <f t="shared" si="2"/>
        <v/>
      </c>
      <c r="I118" s="58" t="str">
        <f t="shared" si="3"/>
        <v/>
      </c>
      <c r="J118" s="32"/>
    </row>
    <row r="119" spans="1:10" x14ac:dyDescent="0.2">
      <c r="A119" s="15"/>
      <c r="B119" s="26" t="s">
        <v>482</v>
      </c>
      <c r="C119" s="26" t="s">
        <v>242</v>
      </c>
      <c r="D119" s="26" t="s">
        <v>483</v>
      </c>
      <c r="E119" s="27"/>
      <c r="F119" s="55"/>
      <c r="G119" s="67"/>
      <c r="H119" s="68" t="str">
        <f t="shared" si="2"/>
        <v/>
      </c>
      <c r="I119" s="58" t="str">
        <f t="shared" si="3"/>
        <v/>
      </c>
      <c r="J119" s="32"/>
    </row>
    <row r="120" spans="1:10" x14ac:dyDescent="0.2">
      <c r="A120" s="15" t="s">
        <v>484</v>
      </c>
      <c r="B120" s="26" t="s">
        <v>485</v>
      </c>
      <c r="C120" s="26" t="s">
        <v>242</v>
      </c>
      <c r="D120" s="26" t="s">
        <v>486</v>
      </c>
      <c r="E120" s="27" t="s">
        <v>417</v>
      </c>
      <c r="F120" s="55">
        <v>1350</v>
      </c>
      <c r="G120" s="67"/>
      <c r="H120" s="68">
        <f t="shared" si="2"/>
        <v>0</v>
      </c>
      <c r="I120" s="58" t="str">
        <f t="shared" si="3"/>
        <v>A</v>
      </c>
      <c r="J120" s="32" t="s">
        <v>309</v>
      </c>
    </row>
    <row r="121" spans="1:10" x14ac:dyDescent="0.2">
      <c r="A121" s="15"/>
      <c r="B121" s="26" t="s">
        <v>487</v>
      </c>
      <c r="C121" s="26"/>
      <c r="D121" s="26" t="s">
        <v>488</v>
      </c>
      <c r="E121" s="27"/>
      <c r="F121" s="55"/>
      <c r="G121" s="67"/>
      <c r="H121" s="68" t="str">
        <f t="shared" si="2"/>
        <v/>
      </c>
      <c r="I121" s="58" t="str">
        <f t="shared" si="3"/>
        <v/>
      </c>
      <c r="J121" s="32"/>
    </row>
    <row r="122" spans="1:10" x14ac:dyDescent="0.2">
      <c r="A122" s="15"/>
      <c r="B122" s="26" t="s">
        <v>489</v>
      </c>
      <c r="C122" s="26"/>
      <c r="D122" s="26" t="s">
        <v>490</v>
      </c>
      <c r="E122" s="27"/>
      <c r="F122" s="55"/>
      <c r="G122" s="67"/>
      <c r="H122" s="68" t="str">
        <f t="shared" si="2"/>
        <v/>
      </c>
      <c r="I122" s="58" t="str">
        <f t="shared" si="3"/>
        <v/>
      </c>
      <c r="J122" s="32"/>
    </row>
    <row r="123" spans="1:10" x14ac:dyDescent="0.2">
      <c r="A123" s="15"/>
      <c r="B123" s="26" t="s">
        <v>491</v>
      </c>
      <c r="C123" s="26"/>
      <c r="D123" s="26" t="s">
        <v>492</v>
      </c>
      <c r="E123" s="27"/>
      <c r="F123" s="55"/>
      <c r="G123" s="67"/>
      <c r="H123" s="68" t="str">
        <f t="shared" si="2"/>
        <v/>
      </c>
      <c r="I123" s="58" t="str">
        <f t="shared" si="3"/>
        <v/>
      </c>
      <c r="J123" s="32"/>
    </row>
    <row r="124" spans="1:10" x14ac:dyDescent="0.2">
      <c r="A124" s="15" t="s">
        <v>493</v>
      </c>
      <c r="B124" s="26" t="s">
        <v>494</v>
      </c>
      <c r="C124" s="26"/>
      <c r="D124" s="26" t="s">
        <v>492</v>
      </c>
      <c r="E124" s="27" t="s">
        <v>417</v>
      </c>
      <c r="F124" s="55">
        <v>1802</v>
      </c>
      <c r="G124" s="67"/>
      <c r="H124" s="68">
        <f t="shared" si="2"/>
        <v>0</v>
      </c>
      <c r="I124" s="58" t="str">
        <f t="shared" si="3"/>
        <v>A</v>
      </c>
      <c r="J124" s="32" t="s">
        <v>315</v>
      </c>
    </row>
    <row r="125" spans="1:10" x14ac:dyDescent="0.2">
      <c r="A125" s="15"/>
      <c r="B125" s="26" t="s">
        <v>495</v>
      </c>
      <c r="C125" s="26"/>
      <c r="D125" s="26" t="s">
        <v>496</v>
      </c>
      <c r="E125" s="27"/>
      <c r="F125" s="55"/>
      <c r="G125" s="67"/>
      <c r="H125" s="68" t="str">
        <f t="shared" si="2"/>
        <v/>
      </c>
      <c r="I125" s="58" t="str">
        <f t="shared" si="3"/>
        <v/>
      </c>
      <c r="J125" s="32"/>
    </row>
    <row r="126" spans="1:10" x14ac:dyDescent="0.2">
      <c r="A126" s="15"/>
      <c r="B126" s="26" t="s">
        <v>497</v>
      </c>
      <c r="C126" s="26"/>
      <c r="D126" s="26" t="s">
        <v>498</v>
      </c>
      <c r="E126" s="27"/>
      <c r="F126" s="55"/>
      <c r="G126" s="67"/>
      <c r="H126" s="68" t="str">
        <f t="shared" si="2"/>
        <v/>
      </c>
      <c r="I126" s="58" t="str">
        <f t="shared" si="3"/>
        <v/>
      </c>
      <c r="J126" s="32"/>
    </row>
    <row r="127" spans="1:10" x14ac:dyDescent="0.2">
      <c r="A127" s="15"/>
      <c r="B127" s="26" t="s">
        <v>499</v>
      </c>
      <c r="C127" s="26"/>
      <c r="D127" s="26" t="s">
        <v>500</v>
      </c>
      <c r="E127" s="27"/>
      <c r="F127" s="55"/>
      <c r="G127" s="67"/>
      <c r="H127" s="68" t="str">
        <f t="shared" si="2"/>
        <v/>
      </c>
      <c r="I127" s="58" t="str">
        <f t="shared" si="3"/>
        <v/>
      </c>
      <c r="J127" s="32"/>
    </row>
    <row r="128" spans="1:10" x14ac:dyDescent="0.2">
      <c r="A128" s="15"/>
      <c r="B128" s="26" t="s">
        <v>501</v>
      </c>
      <c r="C128" s="26"/>
      <c r="D128" s="26" t="s">
        <v>502</v>
      </c>
      <c r="E128" s="27"/>
      <c r="F128" s="55"/>
      <c r="G128" s="67"/>
      <c r="H128" s="68" t="str">
        <f t="shared" si="2"/>
        <v/>
      </c>
      <c r="I128" s="58" t="str">
        <f t="shared" si="3"/>
        <v/>
      </c>
      <c r="J128" s="32"/>
    </row>
    <row r="129" spans="1:10" x14ac:dyDescent="0.2">
      <c r="A129" s="15" t="s">
        <v>503</v>
      </c>
      <c r="B129" s="26" t="s">
        <v>504</v>
      </c>
      <c r="C129" s="26"/>
      <c r="D129" s="26" t="s">
        <v>505</v>
      </c>
      <c r="E129" s="27" t="s">
        <v>506</v>
      </c>
      <c r="F129" s="55">
        <v>4</v>
      </c>
      <c r="G129" s="67"/>
      <c r="H129" s="68">
        <f t="shared" si="2"/>
        <v>0</v>
      </c>
      <c r="I129" s="58" t="str">
        <f t="shared" si="3"/>
        <v>A</v>
      </c>
      <c r="J129" s="32" t="s">
        <v>307</v>
      </c>
    </row>
    <row r="130" spans="1:10" x14ac:dyDescent="0.2">
      <c r="A130" s="15"/>
      <c r="B130" s="26" t="s">
        <v>507</v>
      </c>
      <c r="C130" s="26"/>
      <c r="D130" s="26" t="s">
        <v>508</v>
      </c>
      <c r="E130" s="27"/>
      <c r="F130" s="55"/>
      <c r="G130" s="67"/>
      <c r="H130" s="68" t="str">
        <f t="shared" si="2"/>
        <v/>
      </c>
      <c r="I130" s="58" t="str">
        <f t="shared" si="3"/>
        <v/>
      </c>
      <c r="J130" s="32"/>
    </row>
    <row r="131" spans="1:10" x14ac:dyDescent="0.2">
      <c r="A131" s="15"/>
      <c r="B131" s="26" t="s">
        <v>509</v>
      </c>
      <c r="C131" s="26"/>
      <c r="D131" s="26" t="s">
        <v>510</v>
      </c>
      <c r="E131" s="27"/>
      <c r="F131" s="55"/>
      <c r="G131" s="67"/>
      <c r="H131" s="68" t="str">
        <f t="shared" si="2"/>
        <v/>
      </c>
      <c r="I131" s="58" t="str">
        <f t="shared" si="3"/>
        <v/>
      </c>
      <c r="J131" s="32"/>
    </row>
    <row r="132" spans="1:10" x14ac:dyDescent="0.2">
      <c r="A132" s="15"/>
      <c r="B132" s="26" t="s">
        <v>511</v>
      </c>
      <c r="C132" s="26"/>
      <c r="D132" s="26" t="s">
        <v>512</v>
      </c>
      <c r="E132" s="27"/>
      <c r="F132" s="55"/>
      <c r="G132" s="67"/>
      <c r="H132" s="68" t="str">
        <f t="shared" si="2"/>
        <v/>
      </c>
      <c r="I132" s="58" t="str">
        <f t="shared" si="3"/>
        <v/>
      </c>
      <c r="J132" s="32"/>
    </row>
    <row r="133" spans="1:10" x14ac:dyDescent="0.2">
      <c r="A133" s="15"/>
      <c r="B133" s="26" t="s">
        <v>513</v>
      </c>
      <c r="C133" s="26"/>
      <c r="D133" s="26" t="s">
        <v>514</v>
      </c>
      <c r="E133" s="27"/>
      <c r="F133" s="55"/>
      <c r="G133" s="67"/>
      <c r="H133" s="68" t="str">
        <f t="shared" si="2"/>
        <v/>
      </c>
      <c r="I133" s="58" t="str">
        <f t="shared" si="3"/>
        <v/>
      </c>
      <c r="J133" s="32"/>
    </row>
    <row r="134" spans="1:10" x14ac:dyDescent="0.2">
      <c r="A134" s="15" t="s">
        <v>515</v>
      </c>
      <c r="B134" s="26" t="s">
        <v>516</v>
      </c>
      <c r="C134" s="26"/>
      <c r="D134" s="26" t="s">
        <v>517</v>
      </c>
      <c r="E134" s="27" t="s">
        <v>518</v>
      </c>
      <c r="F134" s="55">
        <v>1</v>
      </c>
      <c r="G134" s="67"/>
      <c r="H134" s="68">
        <f t="shared" si="2"/>
        <v>0</v>
      </c>
      <c r="I134" s="58" t="str">
        <f t="shared" si="3"/>
        <v>A</v>
      </c>
      <c r="J134" s="32" t="s">
        <v>311</v>
      </c>
    </row>
    <row r="135" spans="1:10" x14ac:dyDescent="0.2">
      <c r="A135" s="15" t="s">
        <v>519</v>
      </c>
      <c r="B135" s="26" t="s">
        <v>520</v>
      </c>
      <c r="C135" s="26"/>
      <c r="D135" s="26" t="s">
        <v>521</v>
      </c>
      <c r="E135" s="27" t="s">
        <v>518</v>
      </c>
      <c r="F135" s="55">
        <v>1</v>
      </c>
      <c r="G135" s="67"/>
      <c r="H135" s="68">
        <f t="shared" si="2"/>
        <v>0</v>
      </c>
      <c r="I135" s="58" t="str">
        <f t="shared" si="3"/>
        <v>A</v>
      </c>
      <c r="J135" s="32" t="s">
        <v>311</v>
      </c>
    </row>
    <row r="136" spans="1:10" x14ac:dyDescent="0.2">
      <c r="A136" s="15"/>
      <c r="B136" s="26" t="s">
        <v>522</v>
      </c>
      <c r="C136" s="26"/>
      <c r="D136" s="26" t="s">
        <v>523</v>
      </c>
      <c r="E136" s="27"/>
      <c r="F136" s="55"/>
      <c r="G136" s="67"/>
      <c r="H136" s="68" t="str">
        <f t="shared" si="2"/>
        <v/>
      </c>
      <c r="I136" s="58" t="str">
        <f t="shared" si="3"/>
        <v/>
      </c>
      <c r="J136" s="32"/>
    </row>
    <row r="137" spans="1:10" x14ac:dyDescent="0.2">
      <c r="A137" s="15"/>
      <c r="B137" s="26" t="s">
        <v>524</v>
      </c>
      <c r="C137" s="26"/>
      <c r="D137" s="26" t="s">
        <v>525</v>
      </c>
      <c r="E137" s="27"/>
      <c r="F137" s="55"/>
      <c r="G137" s="67"/>
      <c r="H137" s="68" t="str">
        <f t="shared" si="2"/>
        <v/>
      </c>
      <c r="I137" s="58" t="str">
        <f t="shared" si="3"/>
        <v/>
      </c>
      <c r="J137" s="32"/>
    </row>
    <row r="138" spans="1:10" x14ac:dyDescent="0.2">
      <c r="A138" s="15" t="s">
        <v>526</v>
      </c>
      <c r="B138" s="26" t="s">
        <v>527</v>
      </c>
      <c r="C138" s="26"/>
      <c r="D138" s="26" t="s">
        <v>528</v>
      </c>
      <c r="E138" s="27" t="s">
        <v>518</v>
      </c>
      <c r="F138" s="55">
        <v>2</v>
      </c>
      <c r="G138" s="67"/>
      <c r="H138" s="68">
        <f t="shared" si="2"/>
        <v>0</v>
      </c>
      <c r="I138" s="58" t="str">
        <f t="shared" si="3"/>
        <v>A</v>
      </c>
      <c r="J138" s="32" t="s">
        <v>311</v>
      </c>
    </row>
    <row r="139" spans="1:10" x14ac:dyDescent="0.2">
      <c r="A139" s="15"/>
      <c r="B139" s="26" t="s">
        <v>529</v>
      </c>
      <c r="C139" s="26"/>
      <c r="D139" s="26" t="s">
        <v>530</v>
      </c>
      <c r="E139" s="27"/>
      <c r="F139" s="55"/>
      <c r="G139" s="67"/>
      <c r="H139" s="68" t="str">
        <f t="shared" si="2"/>
        <v/>
      </c>
      <c r="I139" s="58" t="str">
        <f t="shared" si="3"/>
        <v/>
      </c>
      <c r="J139" s="32"/>
    </row>
    <row r="140" spans="1:10" x14ac:dyDescent="0.2">
      <c r="A140" s="15"/>
      <c r="B140" s="26" t="s">
        <v>531</v>
      </c>
      <c r="C140" s="26"/>
      <c r="D140" s="26" t="s">
        <v>532</v>
      </c>
      <c r="E140" s="27"/>
      <c r="F140" s="55"/>
      <c r="G140" s="67"/>
      <c r="H140" s="68" t="str">
        <f t="shared" si="2"/>
        <v/>
      </c>
      <c r="I140" s="58" t="str">
        <f t="shared" si="3"/>
        <v/>
      </c>
      <c r="J140" s="32"/>
    </row>
    <row r="141" spans="1:10" x14ac:dyDescent="0.2">
      <c r="A141" s="15" t="s">
        <v>533</v>
      </c>
      <c r="B141" s="26" t="s">
        <v>534</v>
      </c>
      <c r="C141" s="26"/>
      <c r="D141" s="26" t="s">
        <v>535</v>
      </c>
      <c r="E141" s="27" t="s">
        <v>518</v>
      </c>
      <c r="F141" s="55">
        <v>2</v>
      </c>
      <c r="G141" s="67"/>
      <c r="H141" s="68">
        <f t="shared" si="2"/>
        <v>0</v>
      </c>
      <c r="I141" s="58" t="str">
        <f t="shared" si="3"/>
        <v>A</v>
      </c>
      <c r="J141" s="32" t="s">
        <v>311</v>
      </c>
    </row>
    <row r="142" spans="1:10" x14ac:dyDescent="0.2">
      <c r="A142" s="15"/>
      <c r="B142" s="26" t="s">
        <v>536</v>
      </c>
      <c r="C142" s="26"/>
      <c r="D142" s="26" t="s">
        <v>537</v>
      </c>
      <c r="E142" s="27"/>
      <c r="F142" s="55"/>
      <c r="G142" s="67"/>
      <c r="H142" s="68" t="str">
        <f t="shared" si="2"/>
        <v/>
      </c>
      <c r="I142" s="58" t="str">
        <f t="shared" si="3"/>
        <v/>
      </c>
      <c r="J142" s="32"/>
    </row>
    <row r="143" spans="1:10" x14ac:dyDescent="0.2">
      <c r="A143" s="15" t="s">
        <v>538</v>
      </c>
      <c r="B143" s="26" t="s">
        <v>539</v>
      </c>
      <c r="C143" s="26"/>
      <c r="D143" s="26" t="s">
        <v>528</v>
      </c>
      <c r="E143" s="27" t="s">
        <v>518</v>
      </c>
      <c r="F143" s="55">
        <v>2</v>
      </c>
      <c r="G143" s="67"/>
      <c r="H143" s="68">
        <f t="shared" si="2"/>
        <v>0</v>
      </c>
      <c r="I143" s="58" t="str">
        <f t="shared" si="3"/>
        <v>A</v>
      </c>
      <c r="J143" s="32" t="s">
        <v>311</v>
      </c>
    </row>
    <row r="144" spans="1:10" x14ac:dyDescent="0.2">
      <c r="A144" s="15" t="s">
        <v>540</v>
      </c>
      <c r="B144" s="26" t="s">
        <v>541</v>
      </c>
      <c r="C144" s="26"/>
      <c r="D144" s="26" t="s">
        <v>542</v>
      </c>
      <c r="E144" s="27" t="s">
        <v>518</v>
      </c>
      <c r="F144" s="55">
        <v>1</v>
      </c>
      <c r="G144" s="67"/>
      <c r="H144" s="68">
        <f t="shared" ref="H144:H207" si="4">+IF(AND(F144="",G144=""),"",ROUND(F144*G144,2))</f>
        <v>0</v>
      </c>
      <c r="I144" s="58" t="str">
        <f t="shared" ref="I144:I207" si="5">IF(E144&lt;&gt;"","A","")</f>
        <v>A</v>
      </c>
      <c r="J144" s="32" t="s">
        <v>311</v>
      </c>
    </row>
    <row r="145" spans="1:10" x14ac:dyDescent="0.2">
      <c r="A145" s="15"/>
      <c r="B145" s="26" t="s">
        <v>543</v>
      </c>
      <c r="C145" s="26"/>
      <c r="D145" s="26" t="s">
        <v>544</v>
      </c>
      <c r="E145" s="27"/>
      <c r="F145" s="55"/>
      <c r="G145" s="67"/>
      <c r="H145" s="68" t="str">
        <f t="shared" si="4"/>
        <v/>
      </c>
      <c r="I145" s="58" t="str">
        <f t="shared" si="5"/>
        <v/>
      </c>
      <c r="J145" s="32"/>
    </row>
    <row r="146" spans="1:10" x14ac:dyDescent="0.2">
      <c r="A146" s="15"/>
      <c r="B146" s="26" t="s">
        <v>545</v>
      </c>
      <c r="C146" s="26"/>
      <c r="D146" s="26" t="s">
        <v>546</v>
      </c>
      <c r="E146" s="27"/>
      <c r="F146" s="55"/>
      <c r="G146" s="67"/>
      <c r="H146" s="68" t="str">
        <f t="shared" si="4"/>
        <v/>
      </c>
      <c r="I146" s="58" t="str">
        <f t="shared" si="5"/>
        <v/>
      </c>
      <c r="J146" s="32"/>
    </row>
    <row r="147" spans="1:10" x14ac:dyDescent="0.2">
      <c r="A147" s="15" t="s">
        <v>547</v>
      </c>
      <c r="B147" s="26" t="s">
        <v>548</v>
      </c>
      <c r="C147" s="26" t="s">
        <v>242</v>
      </c>
      <c r="D147" s="26" t="s">
        <v>549</v>
      </c>
      <c r="E147" s="27" t="s">
        <v>518</v>
      </c>
      <c r="F147" s="55">
        <v>4</v>
      </c>
      <c r="G147" s="67"/>
      <c r="H147" s="68">
        <f t="shared" si="4"/>
        <v>0</v>
      </c>
      <c r="I147" s="58" t="str">
        <f t="shared" si="5"/>
        <v>A</v>
      </c>
      <c r="J147" s="32" t="s">
        <v>311</v>
      </c>
    </row>
    <row r="148" spans="1:10" x14ac:dyDescent="0.2">
      <c r="A148" s="15" t="s">
        <v>550</v>
      </c>
      <c r="B148" s="26" t="s">
        <v>551</v>
      </c>
      <c r="C148" s="26" t="s">
        <v>242</v>
      </c>
      <c r="D148" s="26" t="s">
        <v>552</v>
      </c>
      <c r="E148" s="27" t="s">
        <v>518</v>
      </c>
      <c r="F148" s="55">
        <v>4</v>
      </c>
      <c r="G148" s="67"/>
      <c r="H148" s="68">
        <f t="shared" si="4"/>
        <v>0</v>
      </c>
      <c r="I148" s="58" t="str">
        <f t="shared" si="5"/>
        <v>A</v>
      </c>
      <c r="J148" s="32" t="s">
        <v>311</v>
      </c>
    </row>
    <row r="149" spans="1:10" x14ac:dyDescent="0.2">
      <c r="A149" s="15"/>
      <c r="B149" s="26" t="s">
        <v>553</v>
      </c>
      <c r="C149" s="26"/>
      <c r="D149" s="26" t="s">
        <v>554</v>
      </c>
      <c r="E149" s="27"/>
      <c r="F149" s="55"/>
      <c r="G149" s="67"/>
      <c r="H149" s="68" t="str">
        <f t="shared" si="4"/>
        <v/>
      </c>
      <c r="I149" s="58" t="str">
        <f t="shared" si="5"/>
        <v/>
      </c>
      <c r="J149" s="32"/>
    </row>
    <row r="150" spans="1:10" x14ac:dyDescent="0.2">
      <c r="A150" s="15" t="s">
        <v>555</v>
      </c>
      <c r="B150" s="26" t="s">
        <v>556</v>
      </c>
      <c r="C150" s="26"/>
      <c r="D150" s="26" t="s">
        <v>557</v>
      </c>
      <c r="E150" s="27" t="s">
        <v>518</v>
      </c>
      <c r="F150" s="55">
        <v>1</v>
      </c>
      <c r="G150" s="67"/>
      <c r="H150" s="68">
        <f t="shared" si="4"/>
        <v>0</v>
      </c>
      <c r="I150" s="58" t="str">
        <f t="shared" si="5"/>
        <v>A</v>
      </c>
      <c r="J150" s="32" t="s">
        <v>311</v>
      </c>
    </row>
    <row r="151" spans="1:10" x14ac:dyDescent="0.2">
      <c r="A151" s="15" t="s">
        <v>558</v>
      </c>
      <c r="B151" s="26" t="s">
        <v>559</v>
      </c>
      <c r="C151" s="26"/>
      <c r="D151" s="26" t="s">
        <v>560</v>
      </c>
      <c r="E151" s="27" t="s">
        <v>518</v>
      </c>
      <c r="F151" s="55">
        <v>1</v>
      </c>
      <c r="G151" s="67"/>
      <c r="H151" s="68">
        <f t="shared" si="4"/>
        <v>0</v>
      </c>
      <c r="I151" s="58" t="str">
        <f t="shared" si="5"/>
        <v>A</v>
      </c>
      <c r="J151" s="32" t="s">
        <v>311</v>
      </c>
    </row>
    <row r="152" spans="1:10" x14ac:dyDescent="0.2">
      <c r="A152" s="15" t="s">
        <v>561</v>
      </c>
      <c r="B152" s="26" t="s">
        <v>562</v>
      </c>
      <c r="C152" s="26"/>
      <c r="D152" s="26" t="s">
        <v>563</v>
      </c>
      <c r="E152" s="27" t="s">
        <v>518</v>
      </c>
      <c r="F152" s="55">
        <v>1</v>
      </c>
      <c r="G152" s="67"/>
      <c r="H152" s="68">
        <f t="shared" si="4"/>
        <v>0</v>
      </c>
      <c r="I152" s="58" t="str">
        <f t="shared" si="5"/>
        <v>A</v>
      </c>
      <c r="J152" s="32" t="s">
        <v>311</v>
      </c>
    </row>
    <row r="153" spans="1:10" x14ac:dyDescent="0.2">
      <c r="A153" s="15" t="s">
        <v>564</v>
      </c>
      <c r="B153" s="26" t="s">
        <v>565</v>
      </c>
      <c r="C153" s="26"/>
      <c r="D153" s="26" t="s">
        <v>566</v>
      </c>
      <c r="E153" s="27" t="s">
        <v>518</v>
      </c>
      <c r="F153" s="55">
        <v>1</v>
      </c>
      <c r="G153" s="67"/>
      <c r="H153" s="68">
        <f t="shared" si="4"/>
        <v>0</v>
      </c>
      <c r="I153" s="58" t="str">
        <f t="shared" si="5"/>
        <v>A</v>
      </c>
      <c r="J153" s="32" t="s">
        <v>311</v>
      </c>
    </row>
    <row r="154" spans="1:10" x14ac:dyDescent="0.2">
      <c r="A154" s="15" t="s">
        <v>567</v>
      </c>
      <c r="B154" s="26" t="s">
        <v>568</v>
      </c>
      <c r="C154" s="26"/>
      <c r="D154" s="26" t="s">
        <v>528</v>
      </c>
      <c r="E154" s="27" t="s">
        <v>518</v>
      </c>
      <c r="F154" s="55">
        <v>1</v>
      </c>
      <c r="G154" s="67"/>
      <c r="H154" s="68">
        <f t="shared" si="4"/>
        <v>0</v>
      </c>
      <c r="I154" s="58" t="str">
        <f t="shared" si="5"/>
        <v>A</v>
      </c>
      <c r="J154" s="32" t="s">
        <v>311</v>
      </c>
    </row>
    <row r="155" spans="1:10" x14ac:dyDescent="0.2">
      <c r="A155" s="15" t="s">
        <v>569</v>
      </c>
      <c r="B155" s="26" t="s">
        <v>570</v>
      </c>
      <c r="C155" s="26"/>
      <c r="D155" s="26" t="s">
        <v>542</v>
      </c>
      <c r="E155" s="27" t="s">
        <v>518</v>
      </c>
      <c r="F155" s="55">
        <v>1</v>
      </c>
      <c r="G155" s="67"/>
      <c r="H155" s="68">
        <f t="shared" si="4"/>
        <v>0</v>
      </c>
      <c r="I155" s="58" t="str">
        <f t="shared" si="5"/>
        <v>A</v>
      </c>
      <c r="J155" s="32" t="s">
        <v>311</v>
      </c>
    </row>
    <row r="156" spans="1:10" x14ac:dyDescent="0.2">
      <c r="A156" s="15"/>
      <c r="B156" s="26" t="s">
        <v>571</v>
      </c>
      <c r="C156" s="26"/>
      <c r="D156" s="26" t="s">
        <v>572</v>
      </c>
      <c r="E156" s="27"/>
      <c r="F156" s="55"/>
      <c r="G156" s="67"/>
      <c r="H156" s="68" t="str">
        <f t="shared" si="4"/>
        <v/>
      </c>
      <c r="I156" s="58" t="str">
        <f t="shared" si="5"/>
        <v/>
      </c>
      <c r="J156" s="32"/>
    </row>
    <row r="157" spans="1:10" x14ac:dyDescent="0.2">
      <c r="A157" s="15" t="s">
        <v>573</v>
      </c>
      <c r="B157" s="26" t="s">
        <v>574</v>
      </c>
      <c r="C157" s="26"/>
      <c r="D157" s="26" t="s">
        <v>557</v>
      </c>
      <c r="E157" s="27" t="s">
        <v>518</v>
      </c>
      <c r="F157" s="55">
        <v>2</v>
      </c>
      <c r="G157" s="67"/>
      <c r="H157" s="68">
        <f t="shared" si="4"/>
        <v>0</v>
      </c>
      <c r="I157" s="58" t="str">
        <f t="shared" si="5"/>
        <v>A</v>
      </c>
      <c r="J157" s="32" t="s">
        <v>311</v>
      </c>
    </row>
    <row r="158" spans="1:10" x14ac:dyDescent="0.2">
      <c r="A158" s="15"/>
      <c r="B158" s="26" t="s">
        <v>575</v>
      </c>
      <c r="C158" s="26"/>
      <c r="D158" s="26" t="s">
        <v>576</v>
      </c>
      <c r="E158" s="27"/>
      <c r="F158" s="55"/>
      <c r="G158" s="67"/>
      <c r="H158" s="68" t="str">
        <f t="shared" si="4"/>
        <v/>
      </c>
      <c r="I158" s="58" t="str">
        <f t="shared" si="5"/>
        <v/>
      </c>
      <c r="J158" s="32"/>
    </row>
    <row r="159" spans="1:10" x14ac:dyDescent="0.2">
      <c r="A159" s="15"/>
      <c r="B159" s="26" t="s">
        <v>577</v>
      </c>
      <c r="C159" s="26" t="s">
        <v>242</v>
      </c>
      <c r="D159" s="26" t="s">
        <v>578</v>
      </c>
      <c r="E159" s="27"/>
      <c r="F159" s="55"/>
      <c r="G159" s="67"/>
      <c r="H159" s="68" t="str">
        <f t="shared" si="4"/>
        <v/>
      </c>
      <c r="I159" s="58" t="str">
        <f t="shared" si="5"/>
        <v/>
      </c>
      <c r="J159" s="32"/>
    </row>
    <row r="160" spans="1:10" x14ac:dyDescent="0.2">
      <c r="A160" s="15" t="s">
        <v>579</v>
      </c>
      <c r="B160" s="26" t="s">
        <v>580</v>
      </c>
      <c r="C160" s="26" t="s">
        <v>242</v>
      </c>
      <c r="D160" s="26" t="s">
        <v>549</v>
      </c>
      <c r="E160" s="27" t="s">
        <v>518</v>
      </c>
      <c r="F160" s="55">
        <v>1</v>
      </c>
      <c r="G160" s="67"/>
      <c r="H160" s="68">
        <f t="shared" si="4"/>
        <v>0</v>
      </c>
      <c r="I160" s="58" t="str">
        <f t="shared" si="5"/>
        <v>A</v>
      </c>
      <c r="J160" s="32" t="s">
        <v>311</v>
      </c>
    </row>
    <row r="161" spans="1:10" x14ac:dyDescent="0.2">
      <c r="A161" s="15" t="s">
        <v>581</v>
      </c>
      <c r="B161" s="26" t="s">
        <v>582</v>
      </c>
      <c r="C161" s="26" t="s">
        <v>242</v>
      </c>
      <c r="D161" s="26" t="s">
        <v>552</v>
      </c>
      <c r="E161" s="27" t="s">
        <v>518</v>
      </c>
      <c r="F161" s="55">
        <v>1</v>
      </c>
      <c r="G161" s="67"/>
      <c r="H161" s="68">
        <f t="shared" si="4"/>
        <v>0</v>
      </c>
      <c r="I161" s="58" t="str">
        <f t="shared" si="5"/>
        <v>A</v>
      </c>
      <c r="J161" s="32" t="s">
        <v>311</v>
      </c>
    </row>
    <row r="162" spans="1:10" x14ac:dyDescent="0.2">
      <c r="A162" s="15"/>
      <c r="B162" s="26" t="s">
        <v>583</v>
      </c>
      <c r="C162" s="26"/>
      <c r="D162" s="26" t="s">
        <v>584</v>
      </c>
      <c r="E162" s="27"/>
      <c r="F162" s="55"/>
      <c r="G162" s="67"/>
      <c r="H162" s="68" t="str">
        <f t="shared" si="4"/>
        <v/>
      </c>
      <c r="I162" s="58" t="str">
        <f t="shared" si="5"/>
        <v/>
      </c>
      <c r="J162" s="32"/>
    </row>
    <row r="163" spans="1:10" x14ac:dyDescent="0.2">
      <c r="A163" s="15" t="s">
        <v>585</v>
      </c>
      <c r="B163" s="26" t="s">
        <v>586</v>
      </c>
      <c r="C163" s="26"/>
      <c r="D163" s="26" t="s">
        <v>557</v>
      </c>
      <c r="E163" s="27" t="s">
        <v>518</v>
      </c>
      <c r="F163" s="55">
        <v>1</v>
      </c>
      <c r="G163" s="67"/>
      <c r="H163" s="68">
        <f t="shared" si="4"/>
        <v>0</v>
      </c>
      <c r="I163" s="58" t="str">
        <f t="shared" si="5"/>
        <v>A</v>
      </c>
      <c r="J163" s="32" t="s">
        <v>311</v>
      </c>
    </row>
    <row r="164" spans="1:10" x14ac:dyDescent="0.2">
      <c r="A164" s="15" t="s">
        <v>587</v>
      </c>
      <c r="B164" s="26" t="s">
        <v>588</v>
      </c>
      <c r="C164" s="26"/>
      <c r="D164" s="26" t="s">
        <v>528</v>
      </c>
      <c r="E164" s="27" t="s">
        <v>518</v>
      </c>
      <c r="F164" s="55">
        <v>1</v>
      </c>
      <c r="G164" s="67"/>
      <c r="H164" s="68">
        <f t="shared" si="4"/>
        <v>0</v>
      </c>
      <c r="I164" s="58" t="str">
        <f t="shared" si="5"/>
        <v>A</v>
      </c>
      <c r="J164" s="32" t="s">
        <v>311</v>
      </c>
    </row>
    <row r="165" spans="1:10" x14ac:dyDescent="0.2">
      <c r="A165" s="15"/>
      <c r="B165" s="26" t="s">
        <v>589</v>
      </c>
      <c r="C165" s="26"/>
      <c r="D165" s="26" t="s">
        <v>590</v>
      </c>
      <c r="E165" s="27"/>
      <c r="F165" s="55"/>
      <c r="G165" s="67"/>
      <c r="H165" s="68" t="str">
        <f t="shared" si="4"/>
        <v/>
      </c>
      <c r="I165" s="58" t="str">
        <f t="shared" si="5"/>
        <v/>
      </c>
      <c r="J165" s="32"/>
    </row>
    <row r="166" spans="1:10" x14ac:dyDescent="0.2">
      <c r="A166" s="15"/>
      <c r="B166" s="26" t="s">
        <v>591</v>
      </c>
      <c r="C166" s="26"/>
      <c r="D166" s="26" t="s">
        <v>592</v>
      </c>
      <c r="E166" s="27"/>
      <c r="F166" s="55"/>
      <c r="G166" s="67"/>
      <c r="H166" s="68" t="str">
        <f t="shared" si="4"/>
        <v/>
      </c>
      <c r="I166" s="58" t="str">
        <f t="shared" si="5"/>
        <v/>
      </c>
      <c r="J166" s="32"/>
    </row>
    <row r="167" spans="1:10" x14ac:dyDescent="0.2">
      <c r="A167" s="15"/>
      <c r="B167" s="26" t="s">
        <v>593</v>
      </c>
      <c r="C167" s="26"/>
      <c r="D167" s="26" t="s">
        <v>594</v>
      </c>
      <c r="E167" s="27"/>
      <c r="F167" s="55"/>
      <c r="G167" s="67"/>
      <c r="H167" s="68" t="str">
        <f t="shared" si="4"/>
        <v/>
      </c>
      <c r="I167" s="58" t="str">
        <f t="shared" si="5"/>
        <v/>
      </c>
      <c r="J167" s="32"/>
    </row>
    <row r="168" spans="1:10" x14ac:dyDescent="0.2">
      <c r="A168" s="15" t="s">
        <v>595</v>
      </c>
      <c r="B168" s="26" t="s">
        <v>596</v>
      </c>
      <c r="C168" s="26"/>
      <c r="D168" s="26" t="s">
        <v>597</v>
      </c>
      <c r="E168" s="27" t="s">
        <v>518</v>
      </c>
      <c r="F168" s="55">
        <v>4</v>
      </c>
      <c r="G168" s="67"/>
      <c r="H168" s="68">
        <f t="shared" si="4"/>
        <v>0</v>
      </c>
      <c r="I168" s="58" t="str">
        <f t="shared" si="5"/>
        <v>A</v>
      </c>
      <c r="J168" s="32" t="s">
        <v>311</v>
      </c>
    </row>
    <row r="169" spans="1:10" x14ac:dyDescent="0.2">
      <c r="A169" s="15"/>
      <c r="B169" s="26" t="s">
        <v>598</v>
      </c>
      <c r="C169" s="26"/>
      <c r="D169" s="26" t="s">
        <v>599</v>
      </c>
      <c r="E169" s="27"/>
      <c r="F169" s="55"/>
      <c r="G169" s="67"/>
      <c r="H169" s="68" t="str">
        <f t="shared" si="4"/>
        <v/>
      </c>
      <c r="I169" s="58" t="str">
        <f t="shared" si="5"/>
        <v/>
      </c>
      <c r="J169" s="32"/>
    </row>
    <row r="170" spans="1:10" x14ac:dyDescent="0.2">
      <c r="A170" s="15"/>
      <c r="B170" s="26" t="s">
        <v>600</v>
      </c>
      <c r="C170" s="26"/>
      <c r="D170" s="26" t="s">
        <v>601</v>
      </c>
      <c r="E170" s="27"/>
      <c r="F170" s="55"/>
      <c r="G170" s="67"/>
      <c r="H170" s="68" t="str">
        <f t="shared" si="4"/>
        <v/>
      </c>
      <c r="I170" s="58" t="str">
        <f t="shared" si="5"/>
        <v/>
      </c>
      <c r="J170" s="32"/>
    </row>
    <row r="171" spans="1:10" x14ac:dyDescent="0.2">
      <c r="A171" s="15" t="s">
        <v>602</v>
      </c>
      <c r="B171" s="26" t="s">
        <v>603</v>
      </c>
      <c r="C171" s="26"/>
      <c r="D171" s="26" t="s">
        <v>604</v>
      </c>
      <c r="E171" s="27" t="s">
        <v>518</v>
      </c>
      <c r="F171" s="55">
        <v>1</v>
      </c>
      <c r="G171" s="67"/>
      <c r="H171" s="68">
        <f t="shared" si="4"/>
        <v>0</v>
      </c>
      <c r="I171" s="58" t="str">
        <f t="shared" si="5"/>
        <v>A</v>
      </c>
      <c r="J171" s="32" t="s">
        <v>311</v>
      </c>
    </row>
    <row r="172" spans="1:10" x14ac:dyDescent="0.2">
      <c r="A172" s="15"/>
      <c r="B172" s="26" t="s">
        <v>605</v>
      </c>
      <c r="C172" s="26" t="s">
        <v>242</v>
      </c>
      <c r="D172" s="26" t="s">
        <v>606</v>
      </c>
      <c r="E172" s="27"/>
      <c r="F172" s="55"/>
      <c r="G172" s="67"/>
      <c r="H172" s="68" t="str">
        <f t="shared" si="4"/>
        <v/>
      </c>
      <c r="I172" s="58" t="str">
        <f t="shared" si="5"/>
        <v/>
      </c>
      <c r="J172" s="32"/>
    </row>
    <row r="173" spans="1:10" x14ac:dyDescent="0.2">
      <c r="A173" s="15" t="s">
        <v>607</v>
      </c>
      <c r="B173" s="26" t="s">
        <v>608</v>
      </c>
      <c r="C173" s="26" t="s">
        <v>242</v>
      </c>
      <c r="D173" s="26" t="s">
        <v>609</v>
      </c>
      <c r="E173" s="27" t="s">
        <v>610</v>
      </c>
      <c r="F173" s="55">
        <v>15</v>
      </c>
      <c r="G173" s="67"/>
      <c r="H173" s="68">
        <f t="shared" si="4"/>
        <v>0</v>
      </c>
      <c r="I173" s="58" t="str">
        <f t="shared" si="5"/>
        <v>A</v>
      </c>
      <c r="J173" s="32" t="s">
        <v>311</v>
      </c>
    </row>
    <row r="174" spans="1:10" x14ac:dyDescent="0.2">
      <c r="A174" s="15" t="s">
        <v>611</v>
      </c>
      <c r="B174" s="26" t="s">
        <v>612</v>
      </c>
      <c r="C174" s="26" t="s">
        <v>242</v>
      </c>
      <c r="D174" s="26" t="s">
        <v>613</v>
      </c>
      <c r="E174" s="27" t="s">
        <v>610</v>
      </c>
      <c r="F174" s="55">
        <v>15</v>
      </c>
      <c r="G174" s="67"/>
      <c r="H174" s="68">
        <f t="shared" si="4"/>
        <v>0</v>
      </c>
      <c r="I174" s="58" t="str">
        <f t="shared" si="5"/>
        <v>A</v>
      </c>
      <c r="J174" s="32" t="s">
        <v>311</v>
      </c>
    </row>
    <row r="175" spans="1:10" x14ac:dyDescent="0.2">
      <c r="A175" s="15"/>
      <c r="B175" s="26" t="s">
        <v>614</v>
      </c>
      <c r="C175" s="26" t="s">
        <v>242</v>
      </c>
      <c r="D175" s="26" t="s">
        <v>615</v>
      </c>
      <c r="E175" s="27"/>
      <c r="F175" s="55"/>
      <c r="G175" s="67"/>
      <c r="H175" s="68" t="str">
        <f t="shared" si="4"/>
        <v/>
      </c>
      <c r="I175" s="58" t="str">
        <f t="shared" si="5"/>
        <v/>
      </c>
      <c r="J175" s="32"/>
    </row>
    <row r="176" spans="1:10" x14ac:dyDescent="0.2">
      <c r="A176" s="15"/>
      <c r="B176" s="26" t="s">
        <v>616</v>
      </c>
      <c r="C176" s="26" t="s">
        <v>242</v>
      </c>
      <c r="D176" s="26" t="s">
        <v>617</v>
      </c>
      <c r="E176" s="27"/>
      <c r="F176" s="55"/>
      <c r="G176" s="67"/>
      <c r="H176" s="68" t="str">
        <f t="shared" si="4"/>
        <v/>
      </c>
      <c r="I176" s="58" t="str">
        <f t="shared" si="5"/>
        <v/>
      </c>
      <c r="J176" s="32"/>
    </row>
    <row r="177" spans="1:10" ht="24" x14ac:dyDescent="0.2">
      <c r="A177" s="15" t="s">
        <v>618</v>
      </c>
      <c r="B177" s="26" t="s">
        <v>619</v>
      </c>
      <c r="C177" s="26" t="s">
        <v>242</v>
      </c>
      <c r="D177" s="26" t="s">
        <v>620</v>
      </c>
      <c r="E177" s="27" t="s">
        <v>621</v>
      </c>
      <c r="F177" s="55">
        <v>5</v>
      </c>
      <c r="G177" s="67"/>
      <c r="H177" s="68">
        <f t="shared" si="4"/>
        <v>0</v>
      </c>
      <c r="I177" s="58" t="str">
        <f t="shared" si="5"/>
        <v>A</v>
      </c>
      <c r="J177" s="32" t="s">
        <v>311</v>
      </c>
    </row>
    <row r="178" spans="1:10" ht="24" x14ac:dyDescent="0.2">
      <c r="A178" s="15" t="s">
        <v>622</v>
      </c>
      <c r="B178" s="26" t="s">
        <v>623</v>
      </c>
      <c r="C178" s="26" t="s">
        <v>242</v>
      </c>
      <c r="D178" s="26" t="s">
        <v>624</v>
      </c>
      <c r="E178" s="27" t="s">
        <v>621</v>
      </c>
      <c r="F178" s="55">
        <v>5</v>
      </c>
      <c r="G178" s="67"/>
      <c r="H178" s="68">
        <f t="shared" si="4"/>
        <v>0</v>
      </c>
      <c r="I178" s="58" t="str">
        <f t="shared" si="5"/>
        <v>A</v>
      </c>
      <c r="J178" s="32" t="s">
        <v>311</v>
      </c>
    </row>
    <row r="179" spans="1:10" ht="24" x14ac:dyDescent="0.2">
      <c r="A179" s="15" t="s">
        <v>625</v>
      </c>
      <c r="B179" s="26" t="s">
        <v>626</v>
      </c>
      <c r="C179" s="26" t="s">
        <v>242</v>
      </c>
      <c r="D179" s="26" t="s">
        <v>627</v>
      </c>
      <c r="E179" s="27" t="s">
        <v>621</v>
      </c>
      <c r="F179" s="55">
        <v>7</v>
      </c>
      <c r="G179" s="67"/>
      <c r="H179" s="68">
        <f t="shared" si="4"/>
        <v>0</v>
      </c>
      <c r="I179" s="58" t="str">
        <f t="shared" si="5"/>
        <v>A</v>
      </c>
      <c r="J179" s="32" t="s">
        <v>311</v>
      </c>
    </row>
    <row r="180" spans="1:10" ht="24" x14ac:dyDescent="0.2">
      <c r="A180" s="15" t="s">
        <v>628</v>
      </c>
      <c r="B180" s="26" t="s">
        <v>629</v>
      </c>
      <c r="C180" s="26" t="s">
        <v>242</v>
      </c>
      <c r="D180" s="26" t="s">
        <v>630</v>
      </c>
      <c r="E180" s="27" t="s">
        <v>621</v>
      </c>
      <c r="F180" s="55">
        <v>2</v>
      </c>
      <c r="G180" s="67"/>
      <c r="H180" s="68">
        <f t="shared" si="4"/>
        <v>0</v>
      </c>
      <c r="I180" s="58" t="str">
        <f t="shared" si="5"/>
        <v>A</v>
      </c>
      <c r="J180" s="32" t="s">
        <v>311</v>
      </c>
    </row>
    <row r="181" spans="1:10" x14ac:dyDescent="0.2">
      <c r="A181" s="15"/>
      <c r="B181" s="26" t="s">
        <v>631</v>
      </c>
      <c r="C181" s="26"/>
      <c r="D181" s="26" t="s">
        <v>632</v>
      </c>
      <c r="E181" s="27"/>
      <c r="F181" s="55"/>
      <c r="G181" s="67"/>
      <c r="H181" s="68" t="str">
        <f t="shared" si="4"/>
        <v/>
      </c>
      <c r="I181" s="58" t="str">
        <f t="shared" si="5"/>
        <v/>
      </c>
      <c r="J181" s="32"/>
    </row>
    <row r="182" spans="1:10" x14ac:dyDescent="0.2">
      <c r="A182" s="15"/>
      <c r="B182" s="26" t="s">
        <v>633</v>
      </c>
      <c r="C182" s="26"/>
      <c r="D182" s="26" t="s">
        <v>634</v>
      </c>
      <c r="E182" s="27"/>
      <c r="F182" s="55"/>
      <c r="G182" s="67"/>
      <c r="H182" s="68" t="str">
        <f t="shared" si="4"/>
        <v/>
      </c>
      <c r="I182" s="58" t="str">
        <f t="shared" si="5"/>
        <v/>
      </c>
      <c r="J182" s="32"/>
    </row>
    <row r="183" spans="1:10" x14ac:dyDescent="0.2">
      <c r="A183" s="15"/>
      <c r="B183" s="26" t="s">
        <v>635</v>
      </c>
      <c r="C183" s="26"/>
      <c r="D183" s="26" t="s">
        <v>636</v>
      </c>
      <c r="E183" s="27"/>
      <c r="F183" s="55"/>
      <c r="G183" s="67"/>
      <c r="H183" s="68" t="str">
        <f t="shared" si="4"/>
        <v/>
      </c>
      <c r="I183" s="58" t="str">
        <f t="shared" si="5"/>
        <v/>
      </c>
      <c r="J183" s="32"/>
    </row>
    <row r="184" spans="1:10" x14ac:dyDescent="0.2">
      <c r="A184" s="15" t="s">
        <v>637</v>
      </c>
      <c r="B184" s="26" t="s">
        <v>638</v>
      </c>
      <c r="C184" s="26"/>
      <c r="D184" s="26" t="s">
        <v>639</v>
      </c>
      <c r="E184" s="27" t="s">
        <v>440</v>
      </c>
      <c r="F184" s="55">
        <v>1</v>
      </c>
      <c r="G184" s="67"/>
      <c r="H184" s="68">
        <f t="shared" si="4"/>
        <v>0</v>
      </c>
      <c r="I184" s="58" t="str">
        <f t="shared" si="5"/>
        <v>A</v>
      </c>
      <c r="J184" s="32" t="s">
        <v>311</v>
      </c>
    </row>
    <row r="185" spans="1:10" x14ac:dyDescent="0.2">
      <c r="A185" s="15" t="s">
        <v>640</v>
      </c>
      <c r="B185" s="26" t="s">
        <v>641</v>
      </c>
      <c r="C185" s="26"/>
      <c r="D185" s="26" t="s">
        <v>642</v>
      </c>
      <c r="E185" s="27" t="s">
        <v>440</v>
      </c>
      <c r="F185" s="55">
        <v>1</v>
      </c>
      <c r="G185" s="67"/>
      <c r="H185" s="68">
        <f t="shared" si="4"/>
        <v>0</v>
      </c>
      <c r="I185" s="58" t="str">
        <f t="shared" si="5"/>
        <v>A</v>
      </c>
      <c r="J185" s="32" t="s">
        <v>311</v>
      </c>
    </row>
    <row r="186" spans="1:10" x14ac:dyDescent="0.2">
      <c r="A186" s="15" t="s">
        <v>643</v>
      </c>
      <c r="B186" s="26" t="s">
        <v>644</v>
      </c>
      <c r="C186" s="26"/>
      <c r="D186" s="26" t="s">
        <v>645</v>
      </c>
      <c r="E186" s="27" t="s">
        <v>440</v>
      </c>
      <c r="F186" s="55">
        <v>8</v>
      </c>
      <c r="G186" s="67"/>
      <c r="H186" s="68">
        <f t="shared" si="4"/>
        <v>0</v>
      </c>
      <c r="I186" s="58" t="str">
        <f t="shared" si="5"/>
        <v>A</v>
      </c>
      <c r="J186" s="32" t="s">
        <v>311</v>
      </c>
    </row>
    <row r="187" spans="1:10" x14ac:dyDescent="0.2">
      <c r="A187" s="15" t="s">
        <v>646</v>
      </c>
      <c r="B187" s="26" t="s">
        <v>647</v>
      </c>
      <c r="C187" s="26"/>
      <c r="D187" s="26" t="s">
        <v>648</v>
      </c>
      <c r="E187" s="27" t="s">
        <v>440</v>
      </c>
      <c r="F187" s="55">
        <v>20</v>
      </c>
      <c r="G187" s="67"/>
      <c r="H187" s="68">
        <f t="shared" si="4"/>
        <v>0</v>
      </c>
      <c r="I187" s="58" t="str">
        <f t="shared" si="5"/>
        <v>A</v>
      </c>
      <c r="J187" s="32" t="s">
        <v>311</v>
      </c>
    </row>
    <row r="188" spans="1:10" x14ac:dyDescent="0.2">
      <c r="A188" s="15" t="s">
        <v>649</v>
      </c>
      <c r="B188" s="26" t="s">
        <v>650</v>
      </c>
      <c r="C188" s="26"/>
      <c r="D188" s="26" t="s">
        <v>651</v>
      </c>
      <c r="E188" s="27" t="s">
        <v>440</v>
      </c>
      <c r="F188" s="55">
        <v>8</v>
      </c>
      <c r="G188" s="67"/>
      <c r="H188" s="68">
        <f t="shared" si="4"/>
        <v>0</v>
      </c>
      <c r="I188" s="58" t="str">
        <f t="shared" si="5"/>
        <v>A</v>
      </c>
      <c r="J188" s="32" t="s">
        <v>311</v>
      </c>
    </row>
    <row r="189" spans="1:10" x14ac:dyDescent="0.2">
      <c r="A189" s="15" t="s">
        <v>652</v>
      </c>
      <c r="B189" s="26" t="s">
        <v>653</v>
      </c>
      <c r="C189" s="26"/>
      <c r="D189" s="26" t="s">
        <v>654</v>
      </c>
      <c r="E189" s="27" t="s">
        <v>440</v>
      </c>
      <c r="F189" s="55">
        <v>1</v>
      </c>
      <c r="G189" s="67"/>
      <c r="H189" s="68">
        <f t="shared" si="4"/>
        <v>0</v>
      </c>
      <c r="I189" s="58" t="str">
        <f t="shared" si="5"/>
        <v>A</v>
      </c>
      <c r="J189" s="32" t="s">
        <v>311</v>
      </c>
    </row>
    <row r="190" spans="1:10" x14ac:dyDescent="0.2">
      <c r="A190" s="15" t="s">
        <v>655</v>
      </c>
      <c r="B190" s="26" t="s">
        <v>656</v>
      </c>
      <c r="C190" s="26"/>
      <c r="D190" s="26" t="s">
        <v>657</v>
      </c>
      <c r="E190" s="27" t="s">
        <v>440</v>
      </c>
      <c r="F190" s="55">
        <v>4</v>
      </c>
      <c r="G190" s="67"/>
      <c r="H190" s="68">
        <f t="shared" si="4"/>
        <v>0</v>
      </c>
      <c r="I190" s="58" t="str">
        <f t="shared" si="5"/>
        <v>A</v>
      </c>
      <c r="J190" s="32" t="s">
        <v>311</v>
      </c>
    </row>
    <row r="191" spans="1:10" x14ac:dyDescent="0.2">
      <c r="A191" s="15"/>
      <c r="B191" s="26" t="s">
        <v>658</v>
      </c>
      <c r="C191" s="26"/>
      <c r="D191" s="26" t="s">
        <v>659</v>
      </c>
      <c r="E191" s="27"/>
      <c r="F191" s="55"/>
      <c r="G191" s="67"/>
      <c r="H191" s="68" t="str">
        <f t="shared" si="4"/>
        <v/>
      </c>
      <c r="I191" s="58" t="str">
        <f t="shared" si="5"/>
        <v/>
      </c>
      <c r="J191" s="32"/>
    </row>
    <row r="192" spans="1:10" x14ac:dyDescent="0.2">
      <c r="A192" s="15"/>
      <c r="B192" s="26" t="s">
        <v>660</v>
      </c>
      <c r="C192" s="26"/>
      <c r="D192" s="26" t="s">
        <v>661</v>
      </c>
      <c r="E192" s="27"/>
      <c r="F192" s="55"/>
      <c r="G192" s="67"/>
      <c r="H192" s="68" t="str">
        <f t="shared" si="4"/>
        <v/>
      </c>
      <c r="I192" s="58" t="str">
        <f t="shared" si="5"/>
        <v/>
      </c>
      <c r="J192" s="32"/>
    </row>
    <row r="193" spans="1:10" x14ac:dyDescent="0.2">
      <c r="A193" s="15" t="s">
        <v>662</v>
      </c>
      <c r="B193" s="26" t="s">
        <v>663</v>
      </c>
      <c r="C193" s="26"/>
      <c r="D193" s="26" t="s">
        <v>664</v>
      </c>
      <c r="E193" s="27" t="s">
        <v>440</v>
      </c>
      <c r="F193" s="55">
        <v>10</v>
      </c>
      <c r="G193" s="67"/>
      <c r="H193" s="68">
        <f t="shared" si="4"/>
        <v>0</v>
      </c>
      <c r="I193" s="58" t="str">
        <f t="shared" si="5"/>
        <v>A</v>
      </c>
      <c r="J193" s="32" t="s">
        <v>311</v>
      </c>
    </row>
    <row r="194" spans="1:10" x14ac:dyDescent="0.2">
      <c r="A194" s="15" t="s">
        <v>665</v>
      </c>
      <c r="B194" s="26" t="s">
        <v>666</v>
      </c>
      <c r="C194" s="26"/>
      <c r="D194" s="26" t="s">
        <v>667</v>
      </c>
      <c r="E194" s="27" t="s">
        <v>440</v>
      </c>
      <c r="F194" s="55">
        <v>5</v>
      </c>
      <c r="G194" s="67"/>
      <c r="H194" s="68">
        <f t="shared" si="4"/>
        <v>0</v>
      </c>
      <c r="I194" s="58" t="str">
        <f t="shared" si="5"/>
        <v>A</v>
      </c>
      <c r="J194" s="32" t="s">
        <v>311</v>
      </c>
    </row>
    <row r="195" spans="1:10" x14ac:dyDescent="0.2">
      <c r="A195" s="15" t="s">
        <v>668</v>
      </c>
      <c r="B195" s="26" t="s">
        <v>669</v>
      </c>
      <c r="C195" s="26"/>
      <c r="D195" s="26" t="s">
        <v>670</v>
      </c>
      <c r="E195" s="27" t="s">
        <v>440</v>
      </c>
      <c r="F195" s="55">
        <v>10</v>
      </c>
      <c r="G195" s="67"/>
      <c r="H195" s="68">
        <f t="shared" si="4"/>
        <v>0</v>
      </c>
      <c r="I195" s="58" t="str">
        <f t="shared" si="5"/>
        <v>A</v>
      </c>
      <c r="J195" s="32" t="s">
        <v>311</v>
      </c>
    </row>
    <row r="196" spans="1:10" x14ac:dyDescent="0.2">
      <c r="A196" s="15"/>
      <c r="B196" s="26" t="s">
        <v>671</v>
      </c>
      <c r="C196" s="26" t="s">
        <v>242</v>
      </c>
      <c r="D196" s="26" t="s">
        <v>672</v>
      </c>
      <c r="E196" s="27"/>
      <c r="F196" s="55"/>
      <c r="G196" s="67"/>
      <c r="H196" s="68" t="str">
        <f t="shared" si="4"/>
        <v/>
      </c>
      <c r="I196" s="58" t="str">
        <f t="shared" si="5"/>
        <v/>
      </c>
      <c r="J196" s="32"/>
    </row>
    <row r="197" spans="1:10" ht="24" x14ac:dyDescent="0.2">
      <c r="A197" s="15" t="s">
        <v>673</v>
      </c>
      <c r="B197" s="26" t="s">
        <v>674</v>
      </c>
      <c r="C197" s="26" t="s">
        <v>242</v>
      </c>
      <c r="D197" s="26" t="s">
        <v>675</v>
      </c>
      <c r="E197" s="27" t="s">
        <v>518</v>
      </c>
      <c r="F197" s="55">
        <v>4</v>
      </c>
      <c r="G197" s="67"/>
      <c r="H197" s="68">
        <f t="shared" si="4"/>
        <v>0</v>
      </c>
      <c r="I197" s="58" t="str">
        <f t="shared" si="5"/>
        <v>A</v>
      </c>
      <c r="J197" s="32" t="s">
        <v>311</v>
      </c>
    </row>
    <row r="198" spans="1:10" x14ac:dyDescent="0.2">
      <c r="A198" s="15" t="s">
        <v>676</v>
      </c>
      <c r="B198" s="26" t="s">
        <v>677</v>
      </c>
      <c r="C198" s="26" t="s">
        <v>242</v>
      </c>
      <c r="D198" s="26" t="s">
        <v>678</v>
      </c>
      <c r="E198" s="27" t="s">
        <v>679</v>
      </c>
      <c r="F198" s="55">
        <v>10</v>
      </c>
      <c r="G198" s="67"/>
      <c r="H198" s="68">
        <f t="shared" si="4"/>
        <v>0</v>
      </c>
      <c r="I198" s="58" t="str">
        <f t="shared" si="5"/>
        <v>A</v>
      </c>
      <c r="J198" s="32" t="s">
        <v>311</v>
      </c>
    </row>
    <row r="199" spans="1:10" x14ac:dyDescent="0.2">
      <c r="A199" s="15"/>
      <c r="B199" s="26" t="s">
        <v>680</v>
      </c>
      <c r="C199" s="26" t="s">
        <v>242</v>
      </c>
      <c r="D199" s="26" t="s">
        <v>681</v>
      </c>
      <c r="E199" s="27"/>
      <c r="F199" s="55"/>
      <c r="G199" s="67"/>
      <c r="H199" s="68" t="str">
        <f t="shared" si="4"/>
        <v/>
      </c>
      <c r="I199" s="58" t="str">
        <f t="shared" si="5"/>
        <v/>
      </c>
      <c r="J199" s="32"/>
    </row>
    <row r="200" spans="1:10" x14ac:dyDescent="0.2">
      <c r="A200" s="15"/>
      <c r="B200" s="26" t="s">
        <v>682</v>
      </c>
      <c r="C200" s="26" t="s">
        <v>242</v>
      </c>
      <c r="D200" s="26" t="s">
        <v>683</v>
      </c>
      <c r="E200" s="27"/>
      <c r="F200" s="55"/>
      <c r="G200" s="67"/>
      <c r="H200" s="68" t="str">
        <f t="shared" si="4"/>
        <v/>
      </c>
      <c r="I200" s="58" t="str">
        <f t="shared" si="5"/>
        <v/>
      </c>
      <c r="J200" s="32"/>
    </row>
    <row r="201" spans="1:10" x14ac:dyDescent="0.2">
      <c r="A201" s="15" t="s">
        <v>684</v>
      </c>
      <c r="B201" s="26" t="s">
        <v>685</v>
      </c>
      <c r="C201" s="26" t="s">
        <v>242</v>
      </c>
      <c r="D201" s="26" t="s">
        <v>686</v>
      </c>
      <c r="E201" s="27" t="s">
        <v>518</v>
      </c>
      <c r="F201" s="55">
        <v>1</v>
      </c>
      <c r="G201" s="67"/>
      <c r="H201" s="68">
        <f t="shared" si="4"/>
        <v>0</v>
      </c>
      <c r="I201" s="58" t="str">
        <f t="shared" si="5"/>
        <v>A</v>
      </c>
      <c r="J201" s="32" t="s">
        <v>311</v>
      </c>
    </row>
    <row r="202" spans="1:10" x14ac:dyDescent="0.2">
      <c r="A202" s="15" t="s">
        <v>687</v>
      </c>
      <c r="B202" s="26" t="s">
        <v>688</v>
      </c>
      <c r="C202" s="26" t="s">
        <v>242</v>
      </c>
      <c r="D202" s="26" t="s">
        <v>689</v>
      </c>
      <c r="E202" s="27" t="s">
        <v>518</v>
      </c>
      <c r="F202" s="55">
        <v>1</v>
      </c>
      <c r="G202" s="67"/>
      <c r="H202" s="68">
        <f t="shared" si="4"/>
        <v>0</v>
      </c>
      <c r="I202" s="58" t="str">
        <f t="shared" si="5"/>
        <v>A</v>
      </c>
      <c r="J202" s="32" t="s">
        <v>311</v>
      </c>
    </row>
    <row r="203" spans="1:10" x14ac:dyDescent="0.2">
      <c r="A203" s="15" t="s">
        <v>690</v>
      </c>
      <c r="B203" s="26" t="s">
        <v>691</v>
      </c>
      <c r="C203" s="26" t="s">
        <v>242</v>
      </c>
      <c r="D203" s="26" t="s">
        <v>692</v>
      </c>
      <c r="E203" s="27" t="s">
        <v>518</v>
      </c>
      <c r="F203" s="55">
        <v>1</v>
      </c>
      <c r="G203" s="67"/>
      <c r="H203" s="68">
        <f t="shared" si="4"/>
        <v>0</v>
      </c>
      <c r="I203" s="58" t="str">
        <f t="shared" si="5"/>
        <v>A</v>
      </c>
      <c r="J203" s="32" t="s">
        <v>311</v>
      </c>
    </row>
    <row r="204" spans="1:10" x14ac:dyDescent="0.2">
      <c r="A204" s="15" t="s">
        <v>693</v>
      </c>
      <c r="B204" s="26" t="s">
        <v>694</v>
      </c>
      <c r="C204" s="26" t="s">
        <v>242</v>
      </c>
      <c r="D204" s="26" t="s">
        <v>695</v>
      </c>
      <c r="E204" s="27" t="s">
        <v>518</v>
      </c>
      <c r="F204" s="55">
        <v>1</v>
      </c>
      <c r="G204" s="67"/>
      <c r="H204" s="68">
        <f t="shared" si="4"/>
        <v>0</v>
      </c>
      <c r="I204" s="58" t="str">
        <f t="shared" si="5"/>
        <v>A</v>
      </c>
      <c r="J204" s="32" t="s">
        <v>311</v>
      </c>
    </row>
    <row r="205" spans="1:10" x14ac:dyDescent="0.2">
      <c r="A205" s="15" t="s">
        <v>696</v>
      </c>
      <c r="B205" s="26" t="s">
        <v>697</v>
      </c>
      <c r="C205" s="26" t="s">
        <v>242</v>
      </c>
      <c r="D205" s="26" t="s">
        <v>698</v>
      </c>
      <c r="E205" s="27" t="s">
        <v>699</v>
      </c>
      <c r="F205" s="55">
        <v>1</v>
      </c>
      <c r="G205" s="67"/>
      <c r="H205" s="68">
        <f t="shared" si="4"/>
        <v>0</v>
      </c>
      <c r="I205" s="58" t="str">
        <f t="shared" si="5"/>
        <v>A</v>
      </c>
      <c r="J205" s="32" t="s">
        <v>311</v>
      </c>
    </row>
    <row r="206" spans="1:10" ht="24" x14ac:dyDescent="0.2">
      <c r="A206" s="15" t="s">
        <v>700</v>
      </c>
      <c r="B206" s="26" t="s">
        <v>701</v>
      </c>
      <c r="C206" s="26" t="s">
        <v>242</v>
      </c>
      <c r="D206" s="26" t="s">
        <v>702</v>
      </c>
      <c r="E206" s="27" t="s">
        <v>518</v>
      </c>
      <c r="F206" s="55">
        <v>1</v>
      </c>
      <c r="G206" s="67"/>
      <c r="H206" s="68">
        <f t="shared" si="4"/>
        <v>0</v>
      </c>
      <c r="I206" s="58" t="str">
        <f t="shared" si="5"/>
        <v>A</v>
      </c>
      <c r="J206" s="32" t="s">
        <v>311</v>
      </c>
    </row>
    <row r="207" spans="1:10" ht="24" x14ac:dyDescent="0.2">
      <c r="A207" s="15" t="s">
        <v>703</v>
      </c>
      <c r="B207" s="26" t="s">
        <v>704</v>
      </c>
      <c r="C207" s="26" t="s">
        <v>242</v>
      </c>
      <c r="D207" s="26" t="s">
        <v>705</v>
      </c>
      <c r="E207" s="27" t="s">
        <v>621</v>
      </c>
      <c r="F207" s="55">
        <v>1</v>
      </c>
      <c r="G207" s="67"/>
      <c r="H207" s="68">
        <f t="shared" si="4"/>
        <v>0</v>
      </c>
      <c r="I207" s="58" t="str">
        <f t="shared" si="5"/>
        <v>A</v>
      </c>
      <c r="J207" s="32" t="s">
        <v>311</v>
      </c>
    </row>
    <row r="208" spans="1:10" x14ac:dyDescent="0.2">
      <c r="A208" s="15"/>
      <c r="B208" s="26" t="s">
        <v>706</v>
      </c>
      <c r="C208" s="26" t="s">
        <v>242</v>
      </c>
      <c r="D208" s="26" t="s">
        <v>681</v>
      </c>
      <c r="E208" s="27"/>
      <c r="F208" s="55"/>
      <c r="G208" s="67"/>
      <c r="H208" s="68" t="str">
        <f t="shared" ref="H208:H271" si="6">+IF(AND(F208="",G208=""),"",ROUND(F208*G208,2))</f>
        <v/>
      </c>
      <c r="I208" s="58" t="str">
        <f t="shared" ref="I208:I271" si="7">IF(E208&lt;&gt;"","A","")</f>
        <v/>
      </c>
      <c r="J208" s="32"/>
    </row>
    <row r="209" spans="1:10" x14ac:dyDescent="0.2">
      <c r="A209" s="15"/>
      <c r="B209" s="26" t="s">
        <v>707</v>
      </c>
      <c r="C209" s="26"/>
      <c r="D209" s="26" t="s">
        <v>302</v>
      </c>
      <c r="E209" s="27"/>
      <c r="F209" s="55"/>
      <c r="G209" s="67"/>
      <c r="H209" s="68" t="str">
        <f t="shared" si="6"/>
        <v/>
      </c>
      <c r="I209" s="58" t="str">
        <f t="shared" si="7"/>
        <v/>
      </c>
      <c r="J209" s="32"/>
    </row>
    <row r="210" spans="1:10" ht="24" x14ac:dyDescent="0.2">
      <c r="A210" s="15" t="s">
        <v>708</v>
      </c>
      <c r="B210" s="26" t="s">
        <v>709</v>
      </c>
      <c r="C210" s="26" t="s">
        <v>242</v>
      </c>
      <c r="D210" s="26" t="s">
        <v>710</v>
      </c>
      <c r="E210" s="27" t="s">
        <v>417</v>
      </c>
      <c r="F210" s="55">
        <v>1852.3</v>
      </c>
      <c r="G210" s="67"/>
      <c r="H210" s="68">
        <f t="shared" si="6"/>
        <v>0</v>
      </c>
      <c r="I210" s="58" t="str">
        <f t="shared" si="7"/>
        <v>A</v>
      </c>
      <c r="J210" s="32" t="s">
        <v>311</v>
      </c>
    </row>
    <row r="211" spans="1:10" x14ac:dyDescent="0.2">
      <c r="A211" s="15"/>
      <c r="B211" s="26" t="s">
        <v>711</v>
      </c>
      <c r="C211" s="26"/>
      <c r="D211" s="26" t="s">
        <v>302</v>
      </c>
      <c r="E211" s="27"/>
      <c r="F211" s="55"/>
      <c r="G211" s="67"/>
      <c r="H211" s="68" t="str">
        <f t="shared" si="6"/>
        <v/>
      </c>
      <c r="I211" s="58" t="str">
        <f t="shared" si="7"/>
        <v/>
      </c>
      <c r="J211" s="32"/>
    </row>
    <row r="212" spans="1:10" ht="36" x14ac:dyDescent="0.2">
      <c r="A212" s="15" t="s">
        <v>712</v>
      </c>
      <c r="B212" s="26" t="s">
        <v>713</v>
      </c>
      <c r="C212" s="26" t="s">
        <v>242</v>
      </c>
      <c r="D212" s="26" t="s">
        <v>714</v>
      </c>
      <c r="E212" s="27" t="s">
        <v>417</v>
      </c>
      <c r="F212" s="55">
        <v>2447.3000000000002</v>
      </c>
      <c r="G212" s="67"/>
      <c r="H212" s="68">
        <f t="shared" si="6"/>
        <v>0</v>
      </c>
      <c r="I212" s="58" t="str">
        <f t="shared" si="7"/>
        <v>A</v>
      </c>
      <c r="J212" s="32" t="s">
        <v>311</v>
      </c>
    </row>
    <row r="213" spans="1:10" x14ac:dyDescent="0.2">
      <c r="A213" s="15"/>
      <c r="B213" s="26" t="s">
        <v>715</v>
      </c>
      <c r="C213" s="26"/>
      <c r="D213" s="26" t="s">
        <v>302</v>
      </c>
      <c r="E213" s="27"/>
      <c r="F213" s="55"/>
      <c r="G213" s="67"/>
      <c r="H213" s="68" t="str">
        <f t="shared" si="6"/>
        <v/>
      </c>
      <c r="I213" s="58" t="str">
        <f t="shared" si="7"/>
        <v/>
      </c>
      <c r="J213" s="32"/>
    </row>
    <row r="214" spans="1:10" ht="24" x14ac:dyDescent="0.2">
      <c r="A214" s="15" t="s">
        <v>716</v>
      </c>
      <c r="B214" s="26" t="s">
        <v>717</v>
      </c>
      <c r="C214" s="26" t="s">
        <v>242</v>
      </c>
      <c r="D214" s="26" t="s">
        <v>718</v>
      </c>
      <c r="E214" s="27" t="s">
        <v>417</v>
      </c>
      <c r="F214" s="55">
        <v>579.79999999999995</v>
      </c>
      <c r="G214" s="67"/>
      <c r="H214" s="68">
        <f t="shared" si="6"/>
        <v>0</v>
      </c>
      <c r="I214" s="58" t="str">
        <f t="shared" si="7"/>
        <v>A</v>
      </c>
      <c r="J214" s="32" t="s">
        <v>311</v>
      </c>
    </row>
    <row r="215" spans="1:10" x14ac:dyDescent="0.2">
      <c r="A215" s="15"/>
      <c r="B215" s="26" t="s">
        <v>719</v>
      </c>
      <c r="C215" s="26"/>
      <c r="D215" s="26" t="s">
        <v>302</v>
      </c>
      <c r="E215" s="27"/>
      <c r="F215" s="55"/>
      <c r="G215" s="67"/>
      <c r="H215" s="68" t="str">
        <f t="shared" si="6"/>
        <v/>
      </c>
      <c r="I215" s="58" t="str">
        <f t="shared" si="7"/>
        <v/>
      </c>
      <c r="J215" s="32"/>
    </row>
    <row r="216" spans="1:10" ht="24" x14ac:dyDescent="0.2">
      <c r="A216" s="15" t="s">
        <v>720</v>
      </c>
      <c r="B216" s="26" t="s">
        <v>721</v>
      </c>
      <c r="C216" s="26" t="s">
        <v>242</v>
      </c>
      <c r="D216" s="26" t="s">
        <v>722</v>
      </c>
      <c r="E216" s="27" t="s">
        <v>417</v>
      </c>
      <c r="F216" s="55">
        <v>831.3</v>
      </c>
      <c r="G216" s="67"/>
      <c r="H216" s="68">
        <f t="shared" si="6"/>
        <v>0</v>
      </c>
      <c r="I216" s="58" t="str">
        <f t="shared" si="7"/>
        <v>A</v>
      </c>
      <c r="J216" s="32" t="s">
        <v>311</v>
      </c>
    </row>
    <row r="217" spans="1:10" x14ac:dyDescent="0.2">
      <c r="A217" s="15"/>
      <c r="B217" s="26" t="s">
        <v>723</v>
      </c>
      <c r="C217" s="26" t="s">
        <v>242</v>
      </c>
      <c r="D217" s="26" t="s">
        <v>724</v>
      </c>
      <c r="E217" s="27"/>
      <c r="F217" s="55"/>
      <c r="G217" s="67"/>
      <c r="H217" s="68" t="str">
        <f t="shared" si="6"/>
        <v/>
      </c>
      <c r="I217" s="58" t="str">
        <f t="shared" si="7"/>
        <v/>
      </c>
      <c r="J217" s="32"/>
    </row>
    <row r="218" spans="1:10" x14ac:dyDescent="0.2">
      <c r="A218" s="15" t="s">
        <v>725</v>
      </c>
      <c r="B218" s="26" t="s">
        <v>726</v>
      </c>
      <c r="C218" s="26" t="s">
        <v>242</v>
      </c>
      <c r="D218" s="26" t="s">
        <v>727</v>
      </c>
      <c r="E218" s="27" t="s">
        <v>610</v>
      </c>
      <c r="F218" s="55">
        <v>10</v>
      </c>
      <c r="G218" s="67"/>
      <c r="H218" s="68">
        <f t="shared" si="6"/>
        <v>0</v>
      </c>
      <c r="I218" s="58" t="str">
        <f t="shared" si="7"/>
        <v>A</v>
      </c>
      <c r="J218" s="32" t="s">
        <v>311</v>
      </c>
    </row>
    <row r="219" spans="1:10" x14ac:dyDescent="0.2">
      <c r="A219" s="15" t="s">
        <v>728</v>
      </c>
      <c r="B219" s="26" t="s">
        <v>729</v>
      </c>
      <c r="C219" s="26" t="s">
        <v>242</v>
      </c>
      <c r="D219" s="26" t="s">
        <v>730</v>
      </c>
      <c r="E219" s="27" t="s">
        <v>610</v>
      </c>
      <c r="F219" s="55">
        <v>10</v>
      </c>
      <c r="G219" s="67"/>
      <c r="H219" s="68">
        <f t="shared" si="6"/>
        <v>0</v>
      </c>
      <c r="I219" s="58" t="str">
        <f t="shared" si="7"/>
        <v>A</v>
      </c>
      <c r="J219" s="32" t="s">
        <v>311</v>
      </c>
    </row>
    <row r="220" spans="1:10" x14ac:dyDescent="0.2">
      <c r="A220" s="15" t="s">
        <v>731</v>
      </c>
      <c r="B220" s="26" t="s">
        <v>732</v>
      </c>
      <c r="C220" s="26" t="s">
        <v>242</v>
      </c>
      <c r="D220" s="26" t="s">
        <v>733</v>
      </c>
      <c r="E220" s="27" t="s">
        <v>610</v>
      </c>
      <c r="F220" s="55">
        <v>10</v>
      </c>
      <c r="G220" s="67"/>
      <c r="H220" s="68">
        <f t="shared" si="6"/>
        <v>0</v>
      </c>
      <c r="I220" s="58" t="str">
        <f t="shared" si="7"/>
        <v>A</v>
      </c>
      <c r="J220" s="32" t="s">
        <v>311</v>
      </c>
    </row>
    <row r="221" spans="1:10" x14ac:dyDescent="0.2">
      <c r="A221" s="15"/>
      <c r="B221" s="26" t="s">
        <v>734</v>
      </c>
      <c r="C221" s="26" t="s">
        <v>242</v>
      </c>
      <c r="D221" s="26" t="s">
        <v>735</v>
      </c>
      <c r="E221" s="27"/>
      <c r="F221" s="55"/>
      <c r="G221" s="67"/>
      <c r="H221" s="68" t="str">
        <f t="shared" si="6"/>
        <v/>
      </c>
      <c r="I221" s="58" t="str">
        <f t="shared" si="7"/>
        <v/>
      </c>
      <c r="J221" s="32"/>
    </row>
    <row r="222" spans="1:10" ht="24" x14ac:dyDescent="0.2">
      <c r="A222" s="15"/>
      <c r="B222" s="26" t="s">
        <v>736</v>
      </c>
      <c r="C222" s="26" t="s">
        <v>242</v>
      </c>
      <c r="D222" s="26" t="s">
        <v>737</v>
      </c>
      <c r="E222" s="27"/>
      <c r="F222" s="55"/>
      <c r="G222" s="67"/>
      <c r="H222" s="68" t="str">
        <f t="shared" si="6"/>
        <v/>
      </c>
      <c r="I222" s="58" t="str">
        <f t="shared" si="7"/>
        <v/>
      </c>
      <c r="J222" s="32"/>
    </row>
    <row r="223" spans="1:10" ht="24" x14ac:dyDescent="0.2">
      <c r="A223" s="15" t="s">
        <v>738</v>
      </c>
      <c r="B223" s="26" t="s">
        <v>739</v>
      </c>
      <c r="C223" s="26" t="s">
        <v>242</v>
      </c>
      <c r="D223" s="26" t="s">
        <v>740</v>
      </c>
      <c r="E223" s="27" t="s">
        <v>610</v>
      </c>
      <c r="F223" s="55">
        <v>60</v>
      </c>
      <c r="G223" s="67"/>
      <c r="H223" s="68">
        <f t="shared" si="6"/>
        <v>0</v>
      </c>
      <c r="I223" s="58" t="str">
        <f t="shared" si="7"/>
        <v>A</v>
      </c>
      <c r="J223" s="32" t="s">
        <v>311</v>
      </c>
    </row>
    <row r="224" spans="1:10" ht="24" x14ac:dyDescent="0.2">
      <c r="A224" s="15"/>
      <c r="B224" s="26" t="s">
        <v>741</v>
      </c>
      <c r="C224" s="26" t="s">
        <v>242</v>
      </c>
      <c r="D224" s="26" t="s">
        <v>742</v>
      </c>
      <c r="E224" s="27"/>
      <c r="F224" s="55"/>
      <c r="G224" s="67"/>
      <c r="H224" s="68" t="str">
        <f t="shared" si="6"/>
        <v/>
      </c>
      <c r="I224" s="58" t="str">
        <f t="shared" si="7"/>
        <v/>
      </c>
      <c r="J224" s="32"/>
    </row>
    <row r="225" spans="1:10" ht="24" x14ac:dyDescent="0.2">
      <c r="A225" s="15" t="s">
        <v>743</v>
      </c>
      <c r="B225" s="26" t="s">
        <v>744</v>
      </c>
      <c r="C225" s="26" t="s">
        <v>242</v>
      </c>
      <c r="D225" s="26" t="s">
        <v>745</v>
      </c>
      <c r="E225" s="27" t="s">
        <v>610</v>
      </c>
      <c r="F225" s="55">
        <v>2</v>
      </c>
      <c r="G225" s="67"/>
      <c r="H225" s="68">
        <f t="shared" si="6"/>
        <v>0</v>
      </c>
      <c r="I225" s="58" t="str">
        <f t="shared" si="7"/>
        <v>A</v>
      </c>
      <c r="J225" s="32" t="s">
        <v>311</v>
      </c>
    </row>
    <row r="226" spans="1:10" ht="24" x14ac:dyDescent="0.2">
      <c r="A226" s="15" t="s">
        <v>746</v>
      </c>
      <c r="B226" s="26" t="s">
        <v>747</v>
      </c>
      <c r="C226" s="26" t="s">
        <v>242</v>
      </c>
      <c r="D226" s="26" t="s">
        <v>748</v>
      </c>
      <c r="E226" s="27" t="s">
        <v>610</v>
      </c>
      <c r="F226" s="55">
        <v>4</v>
      </c>
      <c r="G226" s="67"/>
      <c r="H226" s="68">
        <f t="shared" si="6"/>
        <v>0</v>
      </c>
      <c r="I226" s="58" t="str">
        <f t="shared" si="7"/>
        <v>A</v>
      </c>
      <c r="J226" s="32" t="s">
        <v>311</v>
      </c>
    </row>
    <row r="227" spans="1:10" ht="24" x14ac:dyDescent="0.2">
      <c r="A227" s="15" t="s">
        <v>749</v>
      </c>
      <c r="B227" s="26" t="s">
        <v>750</v>
      </c>
      <c r="C227" s="26" t="s">
        <v>242</v>
      </c>
      <c r="D227" s="26" t="s">
        <v>751</v>
      </c>
      <c r="E227" s="27" t="s">
        <v>610</v>
      </c>
      <c r="F227" s="55">
        <v>4</v>
      </c>
      <c r="G227" s="67"/>
      <c r="H227" s="68">
        <f t="shared" si="6"/>
        <v>0</v>
      </c>
      <c r="I227" s="58" t="str">
        <f t="shared" si="7"/>
        <v>A</v>
      </c>
      <c r="J227" s="32" t="s">
        <v>311</v>
      </c>
    </row>
    <row r="228" spans="1:10" x14ac:dyDescent="0.2">
      <c r="A228" s="15"/>
      <c r="B228" s="26" t="s">
        <v>752</v>
      </c>
      <c r="C228" s="26"/>
      <c r="D228" s="26" t="s">
        <v>753</v>
      </c>
      <c r="E228" s="27"/>
      <c r="F228" s="55"/>
      <c r="G228" s="67"/>
      <c r="H228" s="68" t="str">
        <f t="shared" si="6"/>
        <v/>
      </c>
      <c r="I228" s="58" t="str">
        <f t="shared" si="7"/>
        <v/>
      </c>
      <c r="J228" s="32"/>
    </row>
    <row r="229" spans="1:10" x14ac:dyDescent="0.2">
      <c r="A229" s="15"/>
      <c r="B229" s="26" t="s">
        <v>754</v>
      </c>
      <c r="C229" s="26"/>
      <c r="D229" s="26" t="s">
        <v>755</v>
      </c>
      <c r="E229" s="27"/>
      <c r="F229" s="55"/>
      <c r="G229" s="67"/>
      <c r="H229" s="68" t="str">
        <f t="shared" si="6"/>
        <v/>
      </c>
      <c r="I229" s="58" t="str">
        <f t="shared" si="7"/>
        <v/>
      </c>
      <c r="J229" s="32"/>
    </row>
    <row r="230" spans="1:10" x14ac:dyDescent="0.2">
      <c r="A230" s="15"/>
      <c r="B230" s="26" t="s">
        <v>756</v>
      </c>
      <c r="C230" s="26"/>
      <c r="D230" s="26" t="s">
        <v>757</v>
      </c>
      <c r="E230" s="27"/>
      <c r="F230" s="55"/>
      <c r="G230" s="67"/>
      <c r="H230" s="68" t="str">
        <f t="shared" si="6"/>
        <v/>
      </c>
      <c r="I230" s="58" t="str">
        <f t="shared" si="7"/>
        <v/>
      </c>
      <c r="J230" s="32"/>
    </row>
    <row r="231" spans="1:10" x14ac:dyDescent="0.2">
      <c r="A231" s="15"/>
      <c r="B231" s="26" t="s">
        <v>758</v>
      </c>
      <c r="C231" s="26"/>
      <c r="D231" s="26" t="s">
        <v>759</v>
      </c>
      <c r="E231" s="27"/>
      <c r="F231" s="55"/>
      <c r="G231" s="67"/>
      <c r="H231" s="68" t="str">
        <f t="shared" si="6"/>
        <v/>
      </c>
      <c r="I231" s="58" t="str">
        <f t="shared" si="7"/>
        <v/>
      </c>
      <c r="J231" s="32"/>
    </row>
    <row r="232" spans="1:10" x14ac:dyDescent="0.2">
      <c r="A232" s="15" t="s">
        <v>760</v>
      </c>
      <c r="B232" s="26" t="s">
        <v>761</v>
      </c>
      <c r="C232" s="26"/>
      <c r="D232" s="26" t="s">
        <v>762</v>
      </c>
      <c r="E232" s="27" t="s">
        <v>440</v>
      </c>
      <c r="F232" s="55">
        <v>20</v>
      </c>
      <c r="G232" s="67"/>
      <c r="H232" s="68">
        <f t="shared" si="6"/>
        <v>0</v>
      </c>
      <c r="I232" s="58" t="str">
        <f t="shared" si="7"/>
        <v>A</v>
      </c>
      <c r="J232" s="32" t="s">
        <v>317</v>
      </c>
    </row>
    <row r="233" spans="1:10" x14ac:dyDescent="0.2">
      <c r="A233" s="15" t="s">
        <v>763</v>
      </c>
      <c r="B233" s="26" t="s">
        <v>764</v>
      </c>
      <c r="C233" s="26"/>
      <c r="D233" s="26" t="s">
        <v>765</v>
      </c>
      <c r="E233" s="27" t="s">
        <v>440</v>
      </c>
      <c r="F233" s="55">
        <v>5</v>
      </c>
      <c r="G233" s="67"/>
      <c r="H233" s="68">
        <f t="shared" si="6"/>
        <v>0</v>
      </c>
      <c r="I233" s="58" t="str">
        <f t="shared" si="7"/>
        <v>A</v>
      </c>
      <c r="J233" s="32" t="s">
        <v>317</v>
      </c>
    </row>
    <row r="234" spans="1:10" x14ac:dyDescent="0.2">
      <c r="A234" s="15" t="s">
        <v>766</v>
      </c>
      <c r="B234" s="26" t="s">
        <v>767</v>
      </c>
      <c r="C234" s="26"/>
      <c r="D234" s="26" t="s">
        <v>768</v>
      </c>
      <c r="E234" s="27" t="s">
        <v>440</v>
      </c>
      <c r="F234" s="55">
        <v>5</v>
      </c>
      <c r="G234" s="67"/>
      <c r="H234" s="68">
        <f t="shared" si="6"/>
        <v>0</v>
      </c>
      <c r="I234" s="58" t="str">
        <f t="shared" si="7"/>
        <v>A</v>
      </c>
      <c r="J234" s="32" t="s">
        <v>317</v>
      </c>
    </row>
    <row r="235" spans="1:10" x14ac:dyDescent="0.2">
      <c r="A235" s="15"/>
      <c r="B235" s="26" t="s">
        <v>769</v>
      </c>
      <c r="C235" s="26"/>
      <c r="D235" s="26" t="s">
        <v>770</v>
      </c>
      <c r="E235" s="27"/>
      <c r="F235" s="55"/>
      <c r="G235" s="67"/>
      <c r="H235" s="68" t="str">
        <f t="shared" si="6"/>
        <v/>
      </c>
      <c r="I235" s="58" t="str">
        <f t="shared" si="7"/>
        <v/>
      </c>
      <c r="J235" s="32"/>
    </row>
    <row r="236" spans="1:10" x14ac:dyDescent="0.2">
      <c r="A236" s="15"/>
      <c r="B236" s="26" t="s">
        <v>771</v>
      </c>
      <c r="C236" s="26"/>
      <c r="D236" s="26" t="s">
        <v>770</v>
      </c>
      <c r="E236" s="27"/>
      <c r="F236" s="55"/>
      <c r="G236" s="67"/>
      <c r="H236" s="68" t="str">
        <f t="shared" si="6"/>
        <v/>
      </c>
      <c r="I236" s="58" t="str">
        <f t="shared" si="7"/>
        <v/>
      </c>
      <c r="J236" s="32"/>
    </row>
    <row r="237" spans="1:10" x14ac:dyDescent="0.2">
      <c r="A237" s="15" t="s">
        <v>772</v>
      </c>
      <c r="B237" s="26" t="s">
        <v>773</v>
      </c>
      <c r="C237" s="26"/>
      <c r="D237" s="26" t="s">
        <v>774</v>
      </c>
      <c r="E237" s="27" t="s">
        <v>440</v>
      </c>
      <c r="F237" s="55">
        <v>749</v>
      </c>
      <c r="G237" s="67"/>
      <c r="H237" s="68">
        <f t="shared" si="6"/>
        <v>0</v>
      </c>
      <c r="I237" s="58" t="str">
        <f t="shared" si="7"/>
        <v>A</v>
      </c>
      <c r="J237" s="32" t="s">
        <v>313</v>
      </c>
    </row>
    <row r="238" spans="1:10" x14ac:dyDescent="0.2">
      <c r="A238" s="15"/>
      <c r="B238" s="26" t="s">
        <v>775</v>
      </c>
      <c r="C238" s="26"/>
      <c r="D238" s="26" t="s">
        <v>776</v>
      </c>
      <c r="E238" s="27"/>
      <c r="F238" s="55"/>
      <c r="G238" s="67"/>
      <c r="H238" s="68" t="str">
        <f t="shared" si="6"/>
        <v/>
      </c>
      <c r="I238" s="58" t="str">
        <f t="shared" si="7"/>
        <v/>
      </c>
      <c r="J238" s="32"/>
    </row>
    <row r="239" spans="1:10" x14ac:dyDescent="0.2">
      <c r="A239" s="15"/>
      <c r="B239" s="26" t="s">
        <v>777</v>
      </c>
      <c r="C239" s="26"/>
      <c r="D239" s="26" t="s">
        <v>778</v>
      </c>
      <c r="E239" s="27"/>
      <c r="F239" s="55"/>
      <c r="G239" s="67"/>
      <c r="H239" s="68" t="str">
        <f t="shared" si="6"/>
        <v/>
      </c>
      <c r="I239" s="58" t="str">
        <f t="shared" si="7"/>
        <v/>
      </c>
      <c r="J239" s="32"/>
    </row>
    <row r="240" spans="1:10" x14ac:dyDescent="0.2">
      <c r="A240" s="15" t="s">
        <v>779</v>
      </c>
      <c r="B240" s="26" t="s">
        <v>780</v>
      </c>
      <c r="C240" s="26"/>
      <c r="D240" s="26" t="s">
        <v>781</v>
      </c>
      <c r="E240" s="27" t="s">
        <v>440</v>
      </c>
      <c r="F240" s="55">
        <v>5</v>
      </c>
      <c r="G240" s="67"/>
      <c r="H240" s="68">
        <f t="shared" si="6"/>
        <v>0</v>
      </c>
      <c r="I240" s="58" t="str">
        <f t="shared" si="7"/>
        <v>A</v>
      </c>
      <c r="J240" s="32" t="s">
        <v>317</v>
      </c>
    </row>
    <row r="241" spans="1:10" x14ac:dyDescent="0.2">
      <c r="A241" s="15"/>
      <c r="B241" s="26" t="s">
        <v>782</v>
      </c>
      <c r="C241" s="26"/>
      <c r="D241" s="26" t="s">
        <v>783</v>
      </c>
      <c r="E241" s="27"/>
      <c r="F241" s="55"/>
      <c r="G241" s="67"/>
      <c r="H241" s="68" t="str">
        <f t="shared" si="6"/>
        <v/>
      </c>
      <c r="I241" s="58" t="str">
        <f t="shared" si="7"/>
        <v/>
      </c>
      <c r="J241" s="32"/>
    </row>
    <row r="242" spans="1:10" x14ac:dyDescent="0.2">
      <c r="A242" s="15"/>
      <c r="B242" s="26" t="s">
        <v>784</v>
      </c>
      <c r="C242" s="26"/>
      <c r="D242" s="26" t="s">
        <v>785</v>
      </c>
      <c r="E242" s="27"/>
      <c r="F242" s="55"/>
      <c r="G242" s="67"/>
      <c r="H242" s="68" t="str">
        <f t="shared" si="6"/>
        <v/>
      </c>
      <c r="I242" s="58" t="str">
        <f t="shared" si="7"/>
        <v/>
      </c>
      <c r="J242" s="32"/>
    </row>
    <row r="243" spans="1:10" x14ac:dyDescent="0.2">
      <c r="A243" s="15" t="s">
        <v>786</v>
      </c>
      <c r="B243" s="26" t="s">
        <v>787</v>
      </c>
      <c r="C243" s="26"/>
      <c r="D243" s="26" t="s">
        <v>788</v>
      </c>
      <c r="E243" s="27" t="s">
        <v>518</v>
      </c>
      <c r="F243" s="55">
        <v>1</v>
      </c>
      <c r="G243" s="67"/>
      <c r="H243" s="68">
        <f t="shared" si="6"/>
        <v>0</v>
      </c>
      <c r="I243" s="58" t="str">
        <f t="shared" si="7"/>
        <v>A</v>
      </c>
      <c r="J243" s="32" t="s">
        <v>317</v>
      </c>
    </row>
    <row r="244" spans="1:10" x14ac:dyDescent="0.2">
      <c r="A244" s="15" t="s">
        <v>789</v>
      </c>
      <c r="B244" s="26" t="s">
        <v>790</v>
      </c>
      <c r="C244" s="26"/>
      <c r="D244" s="26" t="s">
        <v>791</v>
      </c>
      <c r="E244" s="27" t="s">
        <v>518</v>
      </c>
      <c r="F244" s="55">
        <v>6</v>
      </c>
      <c r="G244" s="67"/>
      <c r="H244" s="68">
        <f t="shared" si="6"/>
        <v>0</v>
      </c>
      <c r="I244" s="58" t="str">
        <f t="shared" si="7"/>
        <v>A</v>
      </c>
      <c r="J244" s="32" t="s">
        <v>317</v>
      </c>
    </row>
    <row r="245" spans="1:10" x14ac:dyDescent="0.2">
      <c r="A245" s="15" t="s">
        <v>792</v>
      </c>
      <c r="B245" s="26" t="s">
        <v>793</v>
      </c>
      <c r="C245" s="26"/>
      <c r="D245" s="26" t="s">
        <v>794</v>
      </c>
      <c r="E245" s="27" t="s">
        <v>518</v>
      </c>
      <c r="F245" s="55">
        <v>2</v>
      </c>
      <c r="G245" s="67"/>
      <c r="H245" s="68">
        <f t="shared" si="6"/>
        <v>0</v>
      </c>
      <c r="I245" s="58" t="str">
        <f t="shared" si="7"/>
        <v>A</v>
      </c>
      <c r="J245" s="32" t="s">
        <v>317</v>
      </c>
    </row>
    <row r="246" spans="1:10" x14ac:dyDescent="0.2">
      <c r="A246" s="15"/>
      <c r="B246" s="26" t="s">
        <v>795</v>
      </c>
      <c r="C246" s="26"/>
      <c r="D246" s="26" t="s">
        <v>796</v>
      </c>
      <c r="E246" s="27"/>
      <c r="F246" s="55"/>
      <c r="G246" s="67"/>
      <c r="H246" s="68" t="str">
        <f t="shared" si="6"/>
        <v/>
      </c>
      <c r="I246" s="58" t="str">
        <f t="shared" si="7"/>
        <v/>
      </c>
      <c r="J246" s="32"/>
    </row>
    <row r="247" spans="1:10" x14ac:dyDescent="0.2">
      <c r="A247" s="15" t="s">
        <v>797</v>
      </c>
      <c r="B247" s="26" t="s">
        <v>798</v>
      </c>
      <c r="C247" s="26"/>
      <c r="D247" s="26" t="s">
        <v>799</v>
      </c>
      <c r="E247" s="27" t="s">
        <v>518</v>
      </c>
      <c r="F247" s="55">
        <v>6</v>
      </c>
      <c r="G247" s="67"/>
      <c r="H247" s="68">
        <f t="shared" si="6"/>
        <v>0</v>
      </c>
      <c r="I247" s="58" t="str">
        <f t="shared" si="7"/>
        <v>A</v>
      </c>
      <c r="J247" s="32" t="s">
        <v>317</v>
      </c>
    </row>
    <row r="248" spans="1:10" x14ac:dyDescent="0.2">
      <c r="A248" s="15"/>
      <c r="B248" s="26" t="s">
        <v>800</v>
      </c>
      <c r="C248" s="26"/>
      <c r="D248" s="26" t="s">
        <v>801</v>
      </c>
      <c r="E248" s="27"/>
      <c r="F248" s="55"/>
      <c r="G248" s="67"/>
      <c r="H248" s="68" t="str">
        <f t="shared" si="6"/>
        <v/>
      </c>
      <c r="I248" s="58" t="str">
        <f t="shared" si="7"/>
        <v/>
      </c>
      <c r="J248" s="32"/>
    </row>
    <row r="249" spans="1:10" x14ac:dyDescent="0.2">
      <c r="A249" s="15"/>
      <c r="B249" s="26" t="s">
        <v>802</v>
      </c>
      <c r="C249" s="26"/>
      <c r="D249" s="26" t="s">
        <v>803</v>
      </c>
      <c r="E249" s="27"/>
      <c r="F249" s="55"/>
      <c r="G249" s="67"/>
      <c r="H249" s="68" t="str">
        <f t="shared" si="6"/>
        <v/>
      </c>
      <c r="I249" s="58" t="str">
        <f t="shared" si="7"/>
        <v/>
      </c>
      <c r="J249" s="32"/>
    </row>
    <row r="250" spans="1:10" x14ac:dyDescent="0.2">
      <c r="A250" s="15" t="s">
        <v>804</v>
      </c>
      <c r="B250" s="26" t="s">
        <v>805</v>
      </c>
      <c r="C250" s="26"/>
      <c r="D250" s="26" t="s">
        <v>806</v>
      </c>
      <c r="E250" s="27" t="s">
        <v>440</v>
      </c>
      <c r="F250" s="55">
        <v>18</v>
      </c>
      <c r="G250" s="67"/>
      <c r="H250" s="68">
        <f t="shared" si="6"/>
        <v>0</v>
      </c>
      <c r="I250" s="58" t="str">
        <f t="shared" si="7"/>
        <v>A</v>
      </c>
      <c r="J250" s="32" t="s">
        <v>317</v>
      </c>
    </row>
    <row r="251" spans="1:10" x14ac:dyDescent="0.2">
      <c r="A251" s="15"/>
      <c r="B251" s="26" t="s">
        <v>807</v>
      </c>
      <c r="C251" s="26"/>
      <c r="D251" s="26" t="s">
        <v>808</v>
      </c>
      <c r="E251" s="27"/>
      <c r="F251" s="55"/>
      <c r="G251" s="67"/>
      <c r="H251" s="68" t="str">
        <f t="shared" si="6"/>
        <v/>
      </c>
      <c r="I251" s="58" t="str">
        <f t="shared" si="7"/>
        <v/>
      </c>
      <c r="J251" s="32"/>
    </row>
    <row r="252" spans="1:10" x14ac:dyDescent="0.2">
      <c r="A252" s="15"/>
      <c r="B252" s="26" t="s">
        <v>809</v>
      </c>
      <c r="C252" s="26"/>
      <c r="D252" s="26" t="s">
        <v>810</v>
      </c>
      <c r="E252" s="27"/>
      <c r="F252" s="55"/>
      <c r="G252" s="67"/>
      <c r="H252" s="68" t="str">
        <f t="shared" si="6"/>
        <v/>
      </c>
      <c r="I252" s="58" t="str">
        <f t="shared" si="7"/>
        <v/>
      </c>
      <c r="J252" s="32"/>
    </row>
    <row r="253" spans="1:10" x14ac:dyDescent="0.2">
      <c r="A253" s="15" t="s">
        <v>811</v>
      </c>
      <c r="B253" s="26" t="s">
        <v>812</v>
      </c>
      <c r="C253" s="26"/>
      <c r="D253" s="26" t="s">
        <v>813</v>
      </c>
      <c r="E253" s="27" t="s">
        <v>440</v>
      </c>
      <c r="F253" s="55">
        <v>5</v>
      </c>
      <c r="G253" s="67"/>
      <c r="H253" s="68">
        <f t="shared" si="6"/>
        <v>0</v>
      </c>
      <c r="I253" s="58" t="str">
        <f t="shared" si="7"/>
        <v>A</v>
      </c>
      <c r="J253" s="32" t="s">
        <v>317</v>
      </c>
    </row>
    <row r="254" spans="1:10" x14ac:dyDescent="0.2">
      <c r="A254" s="15" t="s">
        <v>814</v>
      </c>
      <c r="B254" s="26" t="s">
        <v>815</v>
      </c>
      <c r="C254" s="26"/>
      <c r="D254" s="26" t="s">
        <v>816</v>
      </c>
      <c r="E254" s="27" t="s">
        <v>440</v>
      </c>
      <c r="F254" s="55">
        <v>6</v>
      </c>
      <c r="G254" s="67"/>
      <c r="H254" s="68">
        <f t="shared" si="6"/>
        <v>0</v>
      </c>
      <c r="I254" s="58" t="str">
        <f t="shared" si="7"/>
        <v>A</v>
      </c>
      <c r="J254" s="32" t="s">
        <v>317</v>
      </c>
    </row>
    <row r="255" spans="1:10" x14ac:dyDescent="0.2">
      <c r="A255" s="15" t="s">
        <v>817</v>
      </c>
      <c r="B255" s="26" t="s">
        <v>818</v>
      </c>
      <c r="C255" s="26"/>
      <c r="D255" s="26" t="s">
        <v>819</v>
      </c>
      <c r="E255" s="27" t="s">
        <v>440</v>
      </c>
      <c r="F255" s="55">
        <v>30</v>
      </c>
      <c r="G255" s="67"/>
      <c r="H255" s="68">
        <f t="shared" si="6"/>
        <v>0</v>
      </c>
      <c r="I255" s="58" t="str">
        <f t="shared" si="7"/>
        <v>A</v>
      </c>
      <c r="J255" s="32" t="s">
        <v>317</v>
      </c>
    </row>
    <row r="256" spans="1:10" x14ac:dyDescent="0.2">
      <c r="A256" s="15" t="s">
        <v>820</v>
      </c>
      <c r="B256" s="26" t="s">
        <v>821</v>
      </c>
      <c r="C256" s="26"/>
      <c r="D256" s="26" t="s">
        <v>822</v>
      </c>
      <c r="E256" s="27" t="s">
        <v>440</v>
      </c>
      <c r="F256" s="55">
        <v>5</v>
      </c>
      <c r="G256" s="67"/>
      <c r="H256" s="68">
        <f t="shared" si="6"/>
        <v>0</v>
      </c>
      <c r="I256" s="58" t="str">
        <f t="shared" si="7"/>
        <v>A</v>
      </c>
      <c r="J256" s="32" t="s">
        <v>317</v>
      </c>
    </row>
    <row r="257" spans="1:10" x14ac:dyDescent="0.2">
      <c r="A257" s="15"/>
      <c r="B257" s="26" t="s">
        <v>823</v>
      </c>
      <c r="C257" s="26"/>
      <c r="D257" s="26" t="s">
        <v>824</v>
      </c>
      <c r="E257" s="27"/>
      <c r="F257" s="55"/>
      <c r="G257" s="67"/>
      <c r="H257" s="68" t="str">
        <f t="shared" si="6"/>
        <v/>
      </c>
      <c r="I257" s="58" t="str">
        <f t="shared" si="7"/>
        <v/>
      </c>
      <c r="J257" s="32"/>
    </row>
    <row r="258" spans="1:10" x14ac:dyDescent="0.2">
      <c r="A258" s="15"/>
      <c r="B258" s="26" t="s">
        <v>825</v>
      </c>
      <c r="C258" s="26"/>
      <c r="D258" s="26" t="s">
        <v>826</v>
      </c>
      <c r="E258" s="27"/>
      <c r="F258" s="55"/>
      <c r="G258" s="67"/>
      <c r="H258" s="68" t="str">
        <f t="shared" si="6"/>
        <v/>
      </c>
      <c r="I258" s="58" t="str">
        <f t="shared" si="7"/>
        <v/>
      </c>
      <c r="J258" s="32"/>
    </row>
    <row r="259" spans="1:10" x14ac:dyDescent="0.2">
      <c r="A259" s="15"/>
      <c r="B259" s="26" t="s">
        <v>827</v>
      </c>
      <c r="C259" s="26"/>
      <c r="D259" s="26" t="s">
        <v>828</v>
      </c>
      <c r="E259" s="27"/>
      <c r="F259" s="55"/>
      <c r="G259" s="67"/>
      <c r="H259" s="68" t="str">
        <f t="shared" si="6"/>
        <v/>
      </c>
      <c r="I259" s="58" t="str">
        <f t="shared" si="7"/>
        <v/>
      </c>
      <c r="J259" s="32"/>
    </row>
    <row r="260" spans="1:10" x14ac:dyDescent="0.2">
      <c r="A260" s="15" t="s">
        <v>829</v>
      </c>
      <c r="B260" s="26" t="s">
        <v>830</v>
      </c>
      <c r="C260" s="26"/>
      <c r="D260" s="26" t="s">
        <v>831</v>
      </c>
      <c r="E260" s="27" t="s">
        <v>440</v>
      </c>
      <c r="F260" s="55">
        <v>20</v>
      </c>
      <c r="G260" s="67"/>
      <c r="H260" s="68">
        <f t="shared" si="6"/>
        <v>0</v>
      </c>
      <c r="I260" s="58" t="str">
        <f t="shared" si="7"/>
        <v>A</v>
      </c>
      <c r="J260" s="32" t="s">
        <v>313</v>
      </c>
    </row>
    <row r="261" spans="1:10" x14ac:dyDescent="0.2">
      <c r="A261" s="15" t="s">
        <v>832</v>
      </c>
      <c r="B261" s="26" t="s">
        <v>833</v>
      </c>
      <c r="C261" s="26"/>
      <c r="D261" s="26" t="s">
        <v>834</v>
      </c>
      <c r="E261" s="27" t="s">
        <v>440</v>
      </c>
      <c r="F261" s="55">
        <v>1761</v>
      </c>
      <c r="G261" s="67"/>
      <c r="H261" s="68">
        <f t="shared" si="6"/>
        <v>0</v>
      </c>
      <c r="I261" s="58" t="str">
        <f t="shared" si="7"/>
        <v>A</v>
      </c>
      <c r="J261" s="32" t="s">
        <v>313</v>
      </c>
    </row>
    <row r="262" spans="1:10" x14ac:dyDescent="0.2">
      <c r="A262" s="15" t="s">
        <v>835</v>
      </c>
      <c r="B262" s="26" t="s">
        <v>836</v>
      </c>
      <c r="C262" s="26"/>
      <c r="D262" s="26" t="s">
        <v>837</v>
      </c>
      <c r="E262" s="27" t="s">
        <v>440</v>
      </c>
      <c r="F262" s="55">
        <v>10</v>
      </c>
      <c r="G262" s="67"/>
      <c r="H262" s="68">
        <f t="shared" si="6"/>
        <v>0</v>
      </c>
      <c r="I262" s="58" t="str">
        <f t="shared" si="7"/>
        <v>A</v>
      </c>
      <c r="J262" s="32" t="s">
        <v>313</v>
      </c>
    </row>
    <row r="263" spans="1:10" x14ac:dyDescent="0.2">
      <c r="A263" s="15" t="s">
        <v>838</v>
      </c>
      <c r="B263" s="26" t="s">
        <v>839</v>
      </c>
      <c r="C263" s="26"/>
      <c r="D263" s="26" t="s">
        <v>840</v>
      </c>
      <c r="E263" s="27" t="s">
        <v>440</v>
      </c>
      <c r="F263" s="55">
        <v>10</v>
      </c>
      <c r="G263" s="67"/>
      <c r="H263" s="68">
        <f t="shared" si="6"/>
        <v>0</v>
      </c>
      <c r="I263" s="58" t="str">
        <f t="shared" si="7"/>
        <v>A</v>
      </c>
      <c r="J263" s="32" t="s">
        <v>313</v>
      </c>
    </row>
    <row r="264" spans="1:10" x14ac:dyDescent="0.2">
      <c r="A264" s="15"/>
      <c r="B264" s="26" t="s">
        <v>841</v>
      </c>
      <c r="C264" s="26"/>
      <c r="D264" s="26" t="s">
        <v>842</v>
      </c>
      <c r="E264" s="27"/>
      <c r="F264" s="55"/>
      <c r="G264" s="67"/>
      <c r="H264" s="68" t="str">
        <f t="shared" si="6"/>
        <v/>
      </c>
      <c r="I264" s="58" t="str">
        <f t="shared" si="7"/>
        <v/>
      </c>
      <c r="J264" s="32"/>
    </row>
    <row r="265" spans="1:10" x14ac:dyDescent="0.2">
      <c r="A265" s="15" t="s">
        <v>843</v>
      </c>
      <c r="B265" s="26" t="s">
        <v>844</v>
      </c>
      <c r="C265" s="26"/>
      <c r="D265" s="26" t="s">
        <v>845</v>
      </c>
      <c r="E265" s="27" t="s">
        <v>440</v>
      </c>
      <c r="F265" s="55">
        <v>80</v>
      </c>
      <c r="G265" s="67"/>
      <c r="H265" s="68">
        <f t="shared" si="6"/>
        <v>0</v>
      </c>
      <c r="I265" s="58" t="str">
        <f t="shared" si="7"/>
        <v>A</v>
      </c>
      <c r="J265" s="32" t="s">
        <v>317</v>
      </c>
    </row>
    <row r="266" spans="1:10" x14ac:dyDescent="0.2">
      <c r="A266" s="15" t="s">
        <v>846</v>
      </c>
      <c r="B266" s="26" t="s">
        <v>847</v>
      </c>
      <c r="C266" s="26"/>
      <c r="D266" s="26" t="s">
        <v>848</v>
      </c>
      <c r="E266" s="27" t="s">
        <v>440</v>
      </c>
      <c r="F266" s="55">
        <v>250</v>
      </c>
      <c r="G266" s="67"/>
      <c r="H266" s="68">
        <f t="shared" si="6"/>
        <v>0</v>
      </c>
      <c r="I266" s="58" t="str">
        <f t="shared" si="7"/>
        <v>A</v>
      </c>
      <c r="J266" s="32" t="s">
        <v>317</v>
      </c>
    </row>
    <row r="267" spans="1:10" x14ac:dyDescent="0.2">
      <c r="A267" s="15" t="s">
        <v>849</v>
      </c>
      <c r="B267" s="26" t="s">
        <v>850</v>
      </c>
      <c r="C267" s="26"/>
      <c r="D267" s="26" t="s">
        <v>851</v>
      </c>
      <c r="E267" s="27" t="s">
        <v>440</v>
      </c>
      <c r="F267" s="55">
        <v>30</v>
      </c>
      <c r="G267" s="67"/>
      <c r="H267" s="68">
        <f t="shared" si="6"/>
        <v>0</v>
      </c>
      <c r="I267" s="58" t="str">
        <f t="shared" si="7"/>
        <v>A</v>
      </c>
      <c r="J267" s="32" t="s">
        <v>317</v>
      </c>
    </row>
    <row r="268" spans="1:10" x14ac:dyDescent="0.2">
      <c r="A268" s="15"/>
      <c r="B268" s="26" t="s">
        <v>852</v>
      </c>
      <c r="C268" s="26"/>
      <c r="D268" s="26" t="s">
        <v>853</v>
      </c>
      <c r="E268" s="27"/>
      <c r="F268" s="55"/>
      <c r="G268" s="67"/>
      <c r="H268" s="68" t="str">
        <f t="shared" si="6"/>
        <v/>
      </c>
      <c r="I268" s="58" t="str">
        <f t="shared" si="7"/>
        <v/>
      </c>
      <c r="J268" s="32"/>
    </row>
    <row r="269" spans="1:10" x14ac:dyDescent="0.2">
      <c r="A269" s="15" t="s">
        <v>854</v>
      </c>
      <c r="B269" s="26" t="s">
        <v>855</v>
      </c>
      <c r="C269" s="26"/>
      <c r="D269" s="26" t="s">
        <v>856</v>
      </c>
      <c r="E269" s="27" t="s">
        <v>440</v>
      </c>
      <c r="F269" s="55">
        <v>10</v>
      </c>
      <c r="G269" s="67"/>
      <c r="H269" s="68">
        <f t="shared" si="6"/>
        <v>0</v>
      </c>
      <c r="I269" s="58" t="str">
        <f t="shared" si="7"/>
        <v>A</v>
      </c>
      <c r="J269" s="32" t="s">
        <v>317</v>
      </c>
    </row>
    <row r="270" spans="1:10" x14ac:dyDescent="0.2">
      <c r="A270" s="15" t="s">
        <v>857</v>
      </c>
      <c r="B270" s="26" t="s">
        <v>858</v>
      </c>
      <c r="C270" s="26"/>
      <c r="D270" s="26" t="s">
        <v>859</v>
      </c>
      <c r="E270" s="27" t="s">
        <v>440</v>
      </c>
      <c r="F270" s="55">
        <v>50</v>
      </c>
      <c r="G270" s="67"/>
      <c r="H270" s="68">
        <f t="shared" si="6"/>
        <v>0</v>
      </c>
      <c r="I270" s="58" t="str">
        <f t="shared" si="7"/>
        <v>A</v>
      </c>
      <c r="J270" s="32" t="s">
        <v>317</v>
      </c>
    </row>
    <row r="271" spans="1:10" x14ac:dyDescent="0.2">
      <c r="A271" s="15" t="s">
        <v>860</v>
      </c>
      <c r="B271" s="26" t="s">
        <v>861</v>
      </c>
      <c r="C271" s="26"/>
      <c r="D271" s="26" t="s">
        <v>862</v>
      </c>
      <c r="E271" s="27" t="s">
        <v>440</v>
      </c>
      <c r="F271" s="55">
        <v>60</v>
      </c>
      <c r="G271" s="67"/>
      <c r="H271" s="68">
        <f t="shared" si="6"/>
        <v>0</v>
      </c>
      <c r="I271" s="58" t="str">
        <f t="shared" si="7"/>
        <v>A</v>
      </c>
      <c r="J271" s="32" t="s">
        <v>317</v>
      </c>
    </row>
    <row r="272" spans="1:10" x14ac:dyDescent="0.2">
      <c r="A272" s="15" t="s">
        <v>863</v>
      </c>
      <c r="B272" s="26" t="s">
        <v>864</v>
      </c>
      <c r="C272" s="26"/>
      <c r="D272" s="26" t="s">
        <v>865</v>
      </c>
      <c r="E272" s="27" t="s">
        <v>440</v>
      </c>
      <c r="F272" s="55">
        <v>455</v>
      </c>
      <c r="G272" s="67"/>
      <c r="H272" s="68">
        <f t="shared" ref="H272:H335" si="8">+IF(AND(F272="",G272=""),"",ROUND(F272*G272,2))</f>
        <v>0</v>
      </c>
      <c r="I272" s="58" t="str">
        <f t="shared" ref="I272:I335" si="9">IF(E272&lt;&gt;"","A","")</f>
        <v>A</v>
      </c>
      <c r="J272" s="32" t="s">
        <v>317</v>
      </c>
    </row>
    <row r="273" spans="1:10" x14ac:dyDescent="0.2">
      <c r="A273" s="15" t="s">
        <v>866</v>
      </c>
      <c r="B273" s="26" t="s">
        <v>867</v>
      </c>
      <c r="C273" s="26"/>
      <c r="D273" s="26" t="s">
        <v>868</v>
      </c>
      <c r="E273" s="27" t="s">
        <v>440</v>
      </c>
      <c r="F273" s="55">
        <v>20</v>
      </c>
      <c r="G273" s="67"/>
      <c r="H273" s="68">
        <f t="shared" si="8"/>
        <v>0</v>
      </c>
      <c r="I273" s="58" t="str">
        <f t="shared" si="9"/>
        <v>A</v>
      </c>
      <c r="J273" s="32" t="s">
        <v>317</v>
      </c>
    </row>
    <row r="274" spans="1:10" x14ac:dyDescent="0.2">
      <c r="A274" s="15"/>
      <c r="B274" s="26" t="s">
        <v>869</v>
      </c>
      <c r="C274" s="26"/>
      <c r="D274" s="26" t="s">
        <v>870</v>
      </c>
      <c r="E274" s="27"/>
      <c r="F274" s="55"/>
      <c r="G274" s="67"/>
      <c r="H274" s="68" t="str">
        <f t="shared" si="8"/>
        <v/>
      </c>
      <c r="I274" s="58" t="str">
        <f t="shared" si="9"/>
        <v/>
      </c>
      <c r="J274" s="32"/>
    </row>
    <row r="275" spans="1:10" x14ac:dyDescent="0.2">
      <c r="A275" s="15"/>
      <c r="B275" s="26" t="s">
        <v>871</v>
      </c>
      <c r="C275" s="26"/>
      <c r="D275" s="26" t="s">
        <v>872</v>
      </c>
      <c r="E275" s="27"/>
      <c r="F275" s="55"/>
      <c r="G275" s="67"/>
      <c r="H275" s="68" t="str">
        <f t="shared" si="8"/>
        <v/>
      </c>
      <c r="I275" s="58" t="str">
        <f t="shared" si="9"/>
        <v/>
      </c>
      <c r="J275" s="32"/>
    </row>
    <row r="276" spans="1:10" x14ac:dyDescent="0.2">
      <c r="A276" s="15" t="s">
        <v>873</v>
      </c>
      <c r="B276" s="26" t="s">
        <v>874</v>
      </c>
      <c r="C276" s="26"/>
      <c r="D276" s="26" t="s">
        <v>875</v>
      </c>
      <c r="E276" s="27" t="s">
        <v>440</v>
      </c>
      <c r="F276" s="55">
        <v>100</v>
      </c>
      <c r="G276" s="67"/>
      <c r="H276" s="68">
        <f t="shared" si="8"/>
        <v>0</v>
      </c>
      <c r="I276" s="58" t="str">
        <f t="shared" si="9"/>
        <v>A</v>
      </c>
      <c r="J276" s="32" t="s">
        <v>317</v>
      </c>
    </row>
    <row r="277" spans="1:10" x14ac:dyDescent="0.2">
      <c r="A277" s="15" t="s">
        <v>876</v>
      </c>
      <c r="B277" s="26" t="s">
        <v>877</v>
      </c>
      <c r="C277" s="26"/>
      <c r="D277" s="26" t="s">
        <v>878</v>
      </c>
      <c r="E277" s="27" t="s">
        <v>440</v>
      </c>
      <c r="F277" s="55">
        <v>20</v>
      </c>
      <c r="G277" s="67"/>
      <c r="H277" s="68">
        <f t="shared" si="8"/>
        <v>0</v>
      </c>
      <c r="I277" s="58" t="str">
        <f t="shared" si="9"/>
        <v>A</v>
      </c>
      <c r="J277" s="32" t="s">
        <v>317</v>
      </c>
    </row>
    <row r="278" spans="1:10" x14ac:dyDescent="0.2">
      <c r="A278" s="15" t="s">
        <v>879</v>
      </c>
      <c r="B278" s="26" t="s">
        <v>880</v>
      </c>
      <c r="C278" s="26"/>
      <c r="D278" s="26" t="s">
        <v>881</v>
      </c>
      <c r="E278" s="27" t="s">
        <v>440</v>
      </c>
      <c r="F278" s="55">
        <v>70</v>
      </c>
      <c r="G278" s="67"/>
      <c r="H278" s="68">
        <f t="shared" si="8"/>
        <v>0</v>
      </c>
      <c r="I278" s="58" t="str">
        <f t="shared" si="9"/>
        <v>A</v>
      </c>
      <c r="J278" s="32" t="s">
        <v>317</v>
      </c>
    </row>
    <row r="279" spans="1:10" x14ac:dyDescent="0.2">
      <c r="A279" s="15" t="s">
        <v>882</v>
      </c>
      <c r="B279" s="26" t="s">
        <v>883</v>
      </c>
      <c r="C279" s="26"/>
      <c r="D279" s="26" t="s">
        <v>884</v>
      </c>
      <c r="E279" s="27" t="s">
        <v>440</v>
      </c>
      <c r="F279" s="55">
        <v>20</v>
      </c>
      <c r="G279" s="67"/>
      <c r="H279" s="68">
        <f t="shared" si="8"/>
        <v>0</v>
      </c>
      <c r="I279" s="58" t="str">
        <f t="shared" si="9"/>
        <v>A</v>
      </c>
      <c r="J279" s="32" t="s">
        <v>317</v>
      </c>
    </row>
    <row r="280" spans="1:10" x14ac:dyDescent="0.2">
      <c r="A280" s="15" t="s">
        <v>885</v>
      </c>
      <c r="B280" s="26" t="s">
        <v>886</v>
      </c>
      <c r="C280" s="26"/>
      <c r="D280" s="26" t="s">
        <v>887</v>
      </c>
      <c r="E280" s="27" t="s">
        <v>440</v>
      </c>
      <c r="F280" s="55">
        <v>360</v>
      </c>
      <c r="G280" s="67"/>
      <c r="H280" s="68">
        <f t="shared" si="8"/>
        <v>0</v>
      </c>
      <c r="I280" s="58" t="str">
        <f t="shared" si="9"/>
        <v>A</v>
      </c>
      <c r="J280" s="32" t="s">
        <v>317</v>
      </c>
    </row>
    <row r="281" spans="1:10" x14ac:dyDescent="0.2">
      <c r="A281" s="15"/>
      <c r="B281" s="26" t="s">
        <v>888</v>
      </c>
      <c r="C281" s="26"/>
      <c r="D281" s="26" t="s">
        <v>889</v>
      </c>
      <c r="E281" s="27"/>
      <c r="F281" s="55"/>
      <c r="G281" s="67"/>
      <c r="H281" s="68" t="str">
        <f t="shared" si="8"/>
        <v/>
      </c>
      <c r="I281" s="58" t="str">
        <f t="shared" si="9"/>
        <v/>
      </c>
      <c r="J281" s="32"/>
    </row>
    <row r="282" spans="1:10" x14ac:dyDescent="0.2">
      <c r="A282" s="15"/>
      <c r="B282" s="26" t="s">
        <v>890</v>
      </c>
      <c r="C282" s="26"/>
      <c r="D282" s="26" t="s">
        <v>891</v>
      </c>
      <c r="E282" s="27"/>
      <c r="F282" s="55"/>
      <c r="G282" s="67"/>
      <c r="H282" s="68" t="str">
        <f t="shared" si="8"/>
        <v/>
      </c>
      <c r="I282" s="58" t="str">
        <f t="shared" si="9"/>
        <v/>
      </c>
      <c r="J282" s="32"/>
    </row>
    <row r="283" spans="1:10" x14ac:dyDescent="0.2">
      <c r="A283" s="15"/>
      <c r="B283" s="26" t="s">
        <v>892</v>
      </c>
      <c r="C283" s="26"/>
      <c r="D283" s="26" t="s">
        <v>893</v>
      </c>
      <c r="E283" s="27"/>
      <c r="F283" s="55"/>
      <c r="G283" s="67"/>
      <c r="H283" s="68" t="str">
        <f t="shared" si="8"/>
        <v/>
      </c>
      <c r="I283" s="58" t="str">
        <f t="shared" si="9"/>
        <v/>
      </c>
      <c r="J283" s="32"/>
    </row>
    <row r="284" spans="1:10" x14ac:dyDescent="0.2">
      <c r="A284" s="15" t="s">
        <v>894</v>
      </c>
      <c r="B284" s="26" t="s">
        <v>895</v>
      </c>
      <c r="C284" s="26"/>
      <c r="D284" s="26" t="s">
        <v>896</v>
      </c>
      <c r="E284" s="27" t="s">
        <v>518</v>
      </c>
      <c r="F284" s="55">
        <v>1</v>
      </c>
      <c r="G284" s="67"/>
      <c r="H284" s="68">
        <f t="shared" si="8"/>
        <v>0</v>
      </c>
      <c r="I284" s="58" t="str">
        <f t="shared" si="9"/>
        <v>A</v>
      </c>
      <c r="J284" s="32" t="s">
        <v>317</v>
      </c>
    </row>
    <row r="285" spans="1:10" x14ac:dyDescent="0.2">
      <c r="A285" s="15"/>
      <c r="B285" s="26" t="s">
        <v>897</v>
      </c>
      <c r="C285" s="26"/>
      <c r="D285" s="26" t="s">
        <v>898</v>
      </c>
      <c r="E285" s="27"/>
      <c r="F285" s="55"/>
      <c r="G285" s="67"/>
      <c r="H285" s="68" t="str">
        <f t="shared" si="8"/>
        <v/>
      </c>
      <c r="I285" s="58" t="str">
        <f t="shared" si="9"/>
        <v/>
      </c>
      <c r="J285" s="32"/>
    </row>
    <row r="286" spans="1:10" ht="24" x14ac:dyDescent="0.2">
      <c r="A286" s="15"/>
      <c r="B286" s="26" t="s">
        <v>899</v>
      </c>
      <c r="C286" s="26"/>
      <c r="D286" s="26" t="s">
        <v>900</v>
      </c>
      <c r="E286" s="27"/>
      <c r="F286" s="55"/>
      <c r="G286" s="67"/>
      <c r="H286" s="68" t="str">
        <f t="shared" si="8"/>
        <v/>
      </c>
      <c r="I286" s="58" t="str">
        <f t="shared" si="9"/>
        <v/>
      </c>
      <c r="J286" s="32"/>
    </row>
    <row r="287" spans="1:10" ht="24" x14ac:dyDescent="0.2">
      <c r="A287" s="15" t="s">
        <v>901</v>
      </c>
      <c r="B287" s="26" t="s">
        <v>902</v>
      </c>
      <c r="C287" s="26"/>
      <c r="D287" s="26" t="s">
        <v>903</v>
      </c>
      <c r="E287" s="27" t="s">
        <v>518</v>
      </c>
      <c r="F287" s="55">
        <v>1</v>
      </c>
      <c r="G287" s="67"/>
      <c r="H287" s="68">
        <f t="shared" si="8"/>
        <v>0</v>
      </c>
      <c r="I287" s="58" t="str">
        <f t="shared" si="9"/>
        <v>A</v>
      </c>
      <c r="J287" s="32" t="s">
        <v>317</v>
      </c>
    </row>
    <row r="288" spans="1:10" x14ac:dyDescent="0.2">
      <c r="A288" s="15"/>
      <c r="B288" s="26" t="s">
        <v>904</v>
      </c>
      <c r="C288" s="26"/>
      <c r="D288" s="26" t="s">
        <v>905</v>
      </c>
      <c r="E288" s="27"/>
      <c r="F288" s="55"/>
      <c r="G288" s="67"/>
      <c r="H288" s="68" t="str">
        <f t="shared" si="8"/>
        <v/>
      </c>
      <c r="I288" s="58" t="str">
        <f t="shared" si="9"/>
        <v/>
      </c>
      <c r="J288" s="32"/>
    </row>
    <row r="289" spans="1:10" ht="24" x14ac:dyDescent="0.2">
      <c r="A289" s="15"/>
      <c r="B289" s="26" t="s">
        <v>906</v>
      </c>
      <c r="C289" s="26"/>
      <c r="D289" s="26" t="s">
        <v>907</v>
      </c>
      <c r="E289" s="27"/>
      <c r="F289" s="55"/>
      <c r="G289" s="67"/>
      <c r="H289" s="68" t="str">
        <f t="shared" si="8"/>
        <v/>
      </c>
      <c r="I289" s="58" t="str">
        <f t="shared" si="9"/>
        <v/>
      </c>
      <c r="J289" s="32"/>
    </row>
    <row r="290" spans="1:10" x14ac:dyDescent="0.2">
      <c r="A290" s="15" t="s">
        <v>908</v>
      </c>
      <c r="B290" s="26" t="s">
        <v>909</v>
      </c>
      <c r="C290" s="26"/>
      <c r="D290" s="26" t="s">
        <v>910</v>
      </c>
      <c r="E290" s="27" t="s">
        <v>518</v>
      </c>
      <c r="F290" s="55">
        <v>4</v>
      </c>
      <c r="G290" s="67"/>
      <c r="H290" s="68">
        <f t="shared" si="8"/>
        <v>0</v>
      </c>
      <c r="I290" s="58" t="str">
        <f t="shared" si="9"/>
        <v>A</v>
      </c>
      <c r="J290" s="32" t="s">
        <v>317</v>
      </c>
    </row>
    <row r="291" spans="1:10" x14ac:dyDescent="0.2">
      <c r="A291" s="15" t="s">
        <v>911</v>
      </c>
      <c r="B291" s="26" t="s">
        <v>912</v>
      </c>
      <c r="C291" s="26"/>
      <c r="D291" s="26" t="s">
        <v>913</v>
      </c>
      <c r="E291" s="27" t="s">
        <v>518</v>
      </c>
      <c r="F291" s="55">
        <v>2</v>
      </c>
      <c r="G291" s="67"/>
      <c r="H291" s="68">
        <f t="shared" si="8"/>
        <v>0</v>
      </c>
      <c r="I291" s="58" t="str">
        <f t="shared" si="9"/>
        <v>A</v>
      </c>
      <c r="J291" s="32" t="s">
        <v>317</v>
      </c>
    </row>
    <row r="292" spans="1:10" x14ac:dyDescent="0.2">
      <c r="A292" s="15" t="s">
        <v>914</v>
      </c>
      <c r="B292" s="26" t="s">
        <v>915</v>
      </c>
      <c r="C292" s="26"/>
      <c r="D292" s="26" t="s">
        <v>916</v>
      </c>
      <c r="E292" s="27" t="s">
        <v>518</v>
      </c>
      <c r="F292" s="55">
        <v>6</v>
      </c>
      <c r="G292" s="67"/>
      <c r="H292" s="68">
        <f t="shared" si="8"/>
        <v>0</v>
      </c>
      <c r="I292" s="58" t="str">
        <f t="shared" si="9"/>
        <v>A</v>
      </c>
      <c r="J292" s="32" t="s">
        <v>317</v>
      </c>
    </row>
    <row r="293" spans="1:10" x14ac:dyDescent="0.2">
      <c r="A293" s="15" t="s">
        <v>917</v>
      </c>
      <c r="B293" s="26" t="s">
        <v>918</v>
      </c>
      <c r="C293" s="26"/>
      <c r="D293" s="26" t="s">
        <v>919</v>
      </c>
      <c r="E293" s="27" t="s">
        <v>518</v>
      </c>
      <c r="F293" s="55">
        <v>1</v>
      </c>
      <c r="G293" s="67"/>
      <c r="H293" s="68">
        <f t="shared" si="8"/>
        <v>0</v>
      </c>
      <c r="I293" s="58" t="str">
        <f t="shared" si="9"/>
        <v>A</v>
      </c>
      <c r="J293" s="32" t="s">
        <v>317</v>
      </c>
    </row>
    <row r="294" spans="1:10" ht="24" x14ac:dyDescent="0.2">
      <c r="A294" s="15"/>
      <c r="B294" s="26" t="s">
        <v>920</v>
      </c>
      <c r="C294" s="26"/>
      <c r="D294" s="26" t="s">
        <v>921</v>
      </c>
      <c r="E294" s="27"/>
      <c r="F294" s="55"/>
      <c r="G294" s="67"/>
      <c r="H294" s="68" t="str">
        <f t="shared" si="8"/>
        <v/>
      </c>
      <c r="I294" s="58" t="str">
        <f t="shared" si="9"/>
        <v/>
      </c>
      <c r="J294" s="32"/>
    </row>
    <row r="295" spans="1:10" x14ac:dyDescent="0.2">
      <c r="A295" s="15" t="s">
        <v>922</v>
      </c>
      <c r="B295" s="26" t="s">
        <v>923</v>
      </c>
      <c r="C295" s="26"/>
      <c r="D295" s="26" t="s">
        <v>924</v>
      </c>
      <c r="E295" s="27" t="s">
        <v>518</v>
      </c>
      <c r="F295" s="55">
        <v>1</v>
      </c>
      <c r="G295" s="67"/>
      <c r="H295" s="68">
        <f t="shared" si="8"/>
        <v>0</v>
      </c>
      <c r="I295" s="58" t="str">
        <f t="shared" si="9"/>
        <v>A</v>
      </c>
      <c r="J295" s="32" t="s">
        <v>317</v>
      </c>
    </row>
    <row r="296" spans="1:10" x14ac:dyDescent="0.2">
      <c r="A296" s="15" t="s">
        <v>925</v>
      </c>
      <c r="B296" s="26" t="s">
        <v>926</v>
      </c>
      <c r="C296" s="26"/>
      <c r="D296" s="26" t="s">
        <v>927</v>
      </c>
      <c r="E296" s="27" t="s">
        <v>518</v>
      </c>
      <c r="F296" s="55">
        <v>1</v>
      </c>
      <c r="G296" s="67"/>
      <c r="H296" s="68">
        <f t="shared" si="8"/>
        <v>0</v>
      </c>
      <c r="I296" s="58" t="str">
        <f t="shared" si="9"/>
        <v>A</v>
      </c>
      <c r="J296" s="32" t="s">
        <v>317</v>
      </c>
    </row>
    <row r="297" spans="1:10" x14ac:dyDescent="0.2">
      <c r="A297" s="15" t="s">
        <v>928</v>
      </c>
      <c r="B297" s="26" t="s">
        <v>929</v>
      </c>
      <c r="C297" s="26"/>
      <c r="D297" s="26" t="s">
        <v>930</v>
      </c>
      <c r="E297" s="27" t="s">
        <v>518</v>
      </c>
      <c r="F297" s="55">
        <v>6</v>
      </c>
      <c r="G297" s="67"/>
      <c r="H297" s="68">
        <f t="shared" si="8"/>
        <v>0</v>
      </c>
      <c r="I297" s="58" t="str">
        <f t="shared" si="9"/>
        <v>A</v>
      </c>
      <c r="J297" s="32" t="s">
        <v>317</v>
      </c>
    </row>
    <row r="298" spans="1:10" x14ac:dyDescent="0.2">
      <c r="A298" s="15" t="s">
        <v>931</v>
      </c>
      <c r="B298" s="26" t="s">
        <v>932</v>
      </c>
      <c r="C298" s="26"/>
      <c r="D298" s="26" t="s">
        <v>933</v>
      </c>
      <c r="E298" s="27" t="s">
        <v>518</v>
      </c>
      <c r="F298" s="55">
        <v>2</v>
      </c>
      <c r="G298" s="67"/>
      <c r="H298" s="68">
        <f t="shared" si="8"/>
        <v>0</v>
      </c>
      <c r="I298" s="58" t="str">
        <f t="shared" si="9"/>
        <v>A</v>
      </c>
      <c r="J298" s="32" t="s">
        <v>317</v>
      </c>
    </row>
    <row r="299" spans="1:10" ht="24" x14ac:dyDescent="0.2">
      <c r="A299" s="15"/>
      <c r="B299" s="26" t="s">
        <v>934</v>
      </c>
      <c r="C299" s="26"/>
      <c r="D299" s="26" t="s">
        <v>935</v>
      </c>
      <c r="E299" s="27"/>
      <c r="F299" s="55"/>
      <c r="G299" s="67"/>
      <c r="H299" s="68" t="str">
        <f t="shared" si="8"/>
        <v/>
      </c>
      <c r="I299" s="58" t="str">
        <f t="shared" si="9"/>
        <v/>
      </c>
      <c r="J299" s="32"/>
    </row>
    <row r="300" spans="1:10" ht="24" x14ac:dyDescent="0.2">
      <c r="A300" s="15"/>
      <c r="B300" s="26" t="s">
        <v>936</v>
      </c>
      <c r="C300" s="26"/>
      <c r="D300" s="26" t="s">
        <v>937</v>
      </c>
      <c r="E300" s="27"/>
      <c r="F300" s="55"/>
      <c r="G300" s="67"/>
      <c r="H300" s="68" t="str">
        <f t="shared" si="8"/>
        <v/>
      </c>
      <c r="I300" s="58" t="str">
        <f t="shared" si="9"/>
        <v/>
      </c>
      <c r="J300" s="32"/>
    </row>
    <row r="301" spans="1:10" x14ac:dyDescent="0.2">
      <c r="A301" s="15" t="s">
        <v>938</v>
      </c>
      <c r="B301" s="26" t="s">
        <v>939</v>
      </c>
      <c r="C301" s="26"/>
      <c r="D301" s="26" t="s">
        <v>919</v>
      </c>
      <c r="E301" s="27" t="s">
        <v>518</v>
      </c>
      <c r="F301" s="55">
        <v>1</v>
      </c>
      <c r="G301" s="67"/>
      <c r="H301" s="68">
        <f t="shared" si="8"/>
        <v>0</v>
      </c>
      <c r="I301" s="58" t="str">
        <f t="shared" si="9"/>
        <v>A</v>
      </c>
      <c r="J301" s="32" t="s">
        <v>317</v>
      </c>
    </row>
    <row r="302" spans="1:10" ht="24" x14ac:dyDescent="0.2">
      <c r="A302" s="15"/>
      <c r="B302" s="26" t="s">
        <v>940</v>
      </c>
      <c r="C302" s="26"/>
      <c r="D302" s="26" t="s">
        <v>941</v>
      </c>
      <c r="E302" s="27"/>
      <c r="F302" s="55"/>
      <c r="G302" s="67"/>
      <c r="H302" s="68" t="str">
        <f t="shared" si="8"/>
        <v/>
      </c>
      <c r="I302" s="58" t="str">
        <f t="shared" si="9"/>
        <v/>
      </c>
      <c r="J302" s="32"/>
    </row>
    <row r="303" spans="1:10" x14ac:dyDescent="0.2">
      <c r="A303" s="15" t="s">
        <v>942</v>
      </c>
      <c r="B303" s="26" t="s">
        <v>943</v>
      </c>
      <c r="C303" s="26"/>
      <c r="D303" s="26" t="s">
        <v>933</v>
      </c>
      <c r="E303" s="27" t="s">
        <v>518</v>
      </c>
      <c r="F303" s="55">
        <v>1</v>
      </c>
      <c r="G303" s="67"/>
      <c r="H303" s="68">
        <f t="shared" si="8"/>
        <v>0</v>
      </c>
      <c r="I303" s="58" t="str">
        <f t="shared" si="9"/>
        <v>A</v>
      </c>
      <c r="J303" s="32" t="s">
        <v>317</v>
      </c>
    </row>
    <row r="304" spans="1:10" x14ac:dyDescent="0.2">
      <c r="A304" s="15"/>
      <c r="B304" s="26" t="s">
        <v>944</v>
      </c>
      <c r="C304" s="26"/>
      <c r="D304" s="26" t="s">
        <v>945</v>
      </c>
      <c r="E304" s="27"/>
      <c r="F304" s="55"/>
      <c r="G304" s="67"/>
      <c r="H304" s="68" t="str">
        <f t="shared" si="8"/>
        <v/>
      </c>
      <c r="I304" s="58" t="str">
        <f t="shared" si="9"/>
        <v/>
      </c>
      <c r="J304" s="32"/>
    </row>
    <row r="305" spans="1:10" x14ac:dyDescent="0.2">
      <c r="A305" s="15"/>
      <c r="B305" s="26" t="s">
        <v>946</v>
      </c>
      <c r="C305" s="26"/>
      <c r="D305" s="26" t="s">
        <v>947</v>
      </c>
      <c r="E305" s="27"/>
      <c r="F305" s="55"/>
      <c r="G305" s="67"/>
      <c r="H305" s="68" t="str">
        <f t="shared" si="8"/>
        <v/>
      </c>
      <c r="I305" s="58" t="str">
        <f t="shared" si="9"/>
        <v/>
      </c>
      <c r="J305" s="32"/>
    </row>
    <row r="306" spans="1:10" x14ac:dyDescent="0.2">
      <c r="A306" s="15" t="s">
        <v>948</v>
      </c>
      <c r="B306" s="26" t="s">
        <v>949</v>
      </c>
      <c r="C306" s="26"/>
      <c r="D306" s="26" t="s">
        <v>950</v>
      </c>
      <c r="E306" s="27" t="s">
        <v>518</v>
      </c>
      <c r="F306" s="55">
        <v>7</v>
      </c>
      <c r="G306" s="67"/>
      <c r="H306" s="68">
        <f t="shared" si="8"/>
        <v>0</v>
      </c>
      <c r="I306" s="58" t="str">
        <f t="shared" si="9"/>
        <v>A</v>
      </c>
      <c r="J306" s="32" t="s">
        <v>317</v>
      </c>
    </row>
    <row r="307" spans="1:10" x14ac:dyDescent="0.2">
      <c r="A307" s="15" t="s">
        <v>951</v>
      </c>
      <c r="B307" s="26" t="s">
        <v>952</v>
      </c>
      <c r="C307" s="26"/>
      <c r="D307" s="26" t="s">
        <v>953</v>
      </c>
      <c r="E307" s="27" t="s">
        <v>518</v>
      </c>
      <c r="F307" s="55">
        <v>2</v>
      </c>
      <c r="G307" s="67"/>
      <c r="H307" s="68">
        <f t="shared" si="8"/>
        <v>0</v>
      </c>
      <c r="I307" s="58" t="str">
        <f t="shared" si="9"/>
        <v>A</v>
      </c>
      <c r="J307" s="32" t="s">
        <v>317</v>
      </c>
    </row>
    <row r="308" spans="1:10" x14ac:dyDescent="0.2">
      <c r="A308" s="15"/>
      <c r="B308" s="26" t="s">
        <v>954</v>
      </c>
      <c r="C308" s="26"/>
      <c r="D308" s="26" t="s">
        <v>955</v>
      </c>
      <c r="E308" s="27"/>
      <c r="F308" s="55"/>
      <c r="G308" s="67"/>
      <c r="H308" s="68" t="str">
        <f t="shared" si="8"/>
        <v/>
      </c>
      <c r="I308" s="58" t="str">
        <f t="shared" si="9"/>
        <v/>
      </c>
      <c r="J308" s="32"/>
    </row>
    <row r="309" spans="1:10" x14ac:dyDescent="0.2">
      <c r="A309" s="15" t="s">
        <v>956</v>
      </c>
      <c r="B309" s="26" t="s">
        <v>957</v>
      </c>
      <c r="C309" s="26"/>
      <c r="D309" s="26" t="s">
        <v>958</v>
      </c>
      <c r="E309" s="27" t="s">
        <v>518</v>
      </c>
      <c r="F309" s="55">
        <v>1</v>
      </c>
      <c r="G309" s="67"/>
      <c r="H309" s="68">
        <f t="shared" si="8"/>
        <v>0</v>
      </c>
      <c r="I309" s="58" t="str">
        <f t="shared" si="9"/>
        <v>A</v>
      </c>
      <c r="J309" s="32" t="s">
        <v>317</v>
      </c>
    </row>
    <row r="310" spans="1:10" x14ac:dyDescent="0.2">
      <c r="A310" s="15" t="s">
        <v>959</v>
      </c>
      <c r="B310" s="26" t="s">
        <v>960</v>
      </c>
      <c r="C310" s="26"/>
      <c r="D310" s="26" t="s">
        <v>961</v>
      </c>
      <c r="E310" s="27" t="s">
        <v>518</v>
      </c>
      <c r="F310" s="55">
        <v>1</v>
      </c>
      <c r="G310" s="67"/>
      <c r="H310" s="68">
        <f t="shared" si="8"/>
        <v>0</v>
      </c>
      <c r="I310" s="58" t="str">
        <f t="shared" si="9"/>
        <v>A</v>
      </c>
      <c r="J310" s="32" t="s">
        <v>317</v>
      </c>
    </row>
    <row r="311" spans="1:10" x14ac:dyDescent="0.2">
      <c r="A311" s="15"/>
      <c r="B311" s="26" t="s">
        <v>962</v>
      </c>
      <c r="C311" s="26"/>
      <c r="D311" s="26" t="s">
        <v>963</v>
      </c>
      <c r="E311" s="27"/>
      <c r="F311" s="55"/>
      <c r="G311" s="67"/>
      <c r="H311" s="68" t="str">
        <f t="shared" si="8"/>
        <v/>
      </c>
      <c r="I311" s="58" t="str">
        <f t="shared" si="9"/>
        <v/>
      </c>
      <c r="J311" s="32"/>
    </row>
    <row r="312" spans="1:10" x14ac:dyDescent="0.2">
      <c r="A312" s="15" t="s">
        <v>964</v>
      </c>
      <c r="B312" s="26" t="s">
        <v>965</v>
      </c>
      <c r="C312" s="26"/>
      <c r="D312" s="26" t="s">
        <v>966</v>
      </c>
      <c r="E312" s="27" t="s">
        <v>518</v>
      </c>
      <c r="F312" s="55">
        <v>1</v>
      </c>
      <c r="G312" s="67"/>
      <c r="H312" s="68">
        <f t="shared" si="8"/>
        <v>0</v>
      </c>
      <c r="I312" s="58" t="str">
        <f t="shared" si="9"/>
        <v>A</v>
      </c>
      <c r="J312" s="32" t="s">
        <v>317</v>
      </c>
    </row>
    <row r="313" spans="1:10" x14ac:dyDescent="0.2">
      <c r="A313" s="15"/>
      <c r="B313" s="26" t="s">
        <v>967</v>
      </c>
      <c r="C313" s="26"/>
      <c r="D313" s="26" t="s">
        <v>968</v>
      </c>
      <c r="E313" s="27"/>
      <c r="F313" s="55"/>
      <c r="G313" s="67"/>
      <c r="H313" s="68" t="str">
        <f t="shared" si="8"/>
        <v/>
      </c>
      <c r="I313" s="58" t="str">
        <f t="shared" si="9"/>
        <v/>
      </c>
      <c r="J313" s="32"/>
    </row>
    <row r="314" spans="1:10" x14ac:dyDescent="0.2">
      <c r="A314" s="15" t="s">
        <v>969</v>
      </c>
      <c r="B314" s="26" t="s">
        <v>970</v>
      </c>
      <c r="C314" s="26"/>
      <c r="D314" s="26" t="s">
        <v>971</v>
      </c>
      <c r="E314" s="27" t="s">
        <v>518</v>
      </c>
      <c r="F314" s="55">
        <v>1</v>
      </c>
      <c r="G314" s="67"/>
      <c r="H314" s="68">
        <f t="shared" si="8"/>
        <v>0</v>
      </c>
      <c r="I314" s="58" t="str">
        <f t="shared" si="9"/>
        <v>A</v>
      </c>
      <c r="J314" s="32" t="s">
        <v>317</v>
      </c>
    </row>
    <row r="315" spans="1:10" x14ac:dyDescent="0.2">
      <c r="A315" s="15" t="s">
        <v>972</v>
      </c>
      <c r="B315" s="26" t="s">
        <v>973</v>
      </c>
      <c r="C315" s="26"/>
      <c r="D315" s="26" t="s">
        <v>974</v>
      </c>
      <c r="E315" s="27" t="s">
        <v>518</v>
      </c>
      <c r="F315" s="55">
        <v>1</v>
      </c>
      <c r="G315" s="67"/>
      <c r="H315" s="68">
        <f t="shared" si="8"/>
        <v>0</v>
      </c>
      <c r="I315" s="58" t="str">
        <f t="shared" si="9"/>
        <v>A</v>
      </c>
      <c r="J315" s="32" t="s">
        <v>317</v>
      </c>
    </row>
    <row r="316" spans="1:10" x14ac:dyDescent="0.2">
      <c r="A316" s="15"/>
      <c r="B316" s="26" t="s">
        <v>975</v>
      </c>
      <c r="C316" s="26" t="s">
        <v>242</v>
      </c>
      <c r="D316" s="26" t="s">
        <v>976</v>
      </c>
      <c r="E316" s="27"/>
      <c r="F316" s="55"/>
      <c r="G316" s="67"/>
      <c r="H316" s="68" t="str">
        <f t="shared" si="8"/>
        <v/>
      </c>
      <c r="I316" s="58" t="str">
        <f t="shared" si="9"/>
        <v/>
      </c>
      <c r="J316" s="32"/>
    </row>
    <row r="317" spans="1:10" x14ac:dyDescent="0.2">
      <c r="A317" s="15" t="s">
        <v>977</v>
      </c>
      <c r="B317" s="26" t="s">
        <v>978</v>
      </c>
      <c r="C317" s="26" t="s">
        <v>242</v>
      </c>
      <c r="D317" s="26" t="s">
        <v>979</v>
      </c>
      <c r="E317" s="27" t="s">
        <v>679</v>
      </c>
      <c r="F317" s="55">
        <v>6</v>
      </c>
      <c r="G317" s="67"/>
      <c r="H317" s="68">
        <f t="shared" si="8"/>
        <v>0</v>
      </c>
      <c r="I317" s="58" t="str">
        <f t="shared" si="9"/>
        <v>A</v>
      </c>
      <c r="J317" s="32" t="s">
        <v>317</v>
      </c>
    </row>
    <row r="318" spans="1:10" x14ac:dyDescent="0.2">
      <c r="A318" s="15" t="s">
        <v>980</v>
      </c>
      <c r="B318" s="26" t="s">
        <v>981</v>
      </c>
      <c r="C318" s="26" t="s">
        <v>242</v>
      </c>
      <c r="D318" s="26" t="s">
        <v>982</v>
      </c>
      <c r="E318" s="27" t="s">
        <v>679</v>
      </c>
      <c r="F318" s="55">
        <v>6</v>
      </c>
      <c r="G318" s="67"/>
      <c r="H318" s="68">
        <f t="shared" si="8"/>
        <v>0</v>
      </c>
      <c r="I318" s="58" t="str">
        <f t="shared" si="9"/>
        <v>A</v>
      </c>
      <c r="J318" s="32" t="s">
        <v>317</v>
      </c>
    </row>
    <row r="319" spans="1:10" x14ac:dyDescent="0.2">
      <c r="A319" s="15"/>
      <c r="B319" s="26" t="s">
        <v>983</v>
      </c>
      <c r="C319" s="26"/>
      <c r="D319" s="26" t="s">
        <v>984</v>
      </c>
      <c r="E319" s="27"/>
      <c r="F319" s="55"/>
      <c r="G319" s="67"/>
      <c r="H319" s="68" t="str">
        <f t="shared" si="8"/>
        <v/>
      </c>
      <c r="I319" s="58" t="str">
        <f t="shared" si="9"/>
        <v/>
      </c>
      <c r="J319" s="32"/>
    </row>
    <row r="320" spans="1:10" ht="24" x14ac:dyDescent="0.2">
      <c r="A320" s="15"/>
      <c r="B320" s="26" t="s">
        <v>985</v>
      </c>
      <c r="C320" s="26"/>
      <c r="D320" s="26" t="s">
        <v>986</v>
      </c>
      <c r="E320" s="27"/>
      <c r="F320" s="55"/>
      <c r="G320" s="67"/>
      <c r="H320" s="68" t="str">
        <f t="shared" si="8"/>
        <v/>
      </c>
      <c r="I320" s="58" t="str">
        <f t="shared" si="9"/>
        <v/>
      </c>
      <c r="J320" s="32"/>
    </row>
    <row r="321" spans="1:10" x14ac:dyDescent="0.2">
      <c r="A321" s="15" t="s">
        <v>987</v>
      </c>
      <c r="B321" s="26" t="s">
        <v>988</v>
      </c>
      <c r="C321" s="26"/>
      <c r="D321" s="26" t="s">
        <v>989</v>
      </c>
      <c r="E321" s="27" t="s">
        <v>518</v>
      </c>
      <c r="F321" s="55">
        <v>1</v>
      </c>
      <c r="G321" s="67"/>
      <c r="H321" s="68">
        <f t="shared" si="8"/>
        <v>0</v>
      </c>
      <c r="I321" s="58" t="str">
        <f t="shared" si="9"/>
        <v>A</v>
      </c>
      <c r="J321" s="32" t="s">
        <v>317</v>
      </c>
    </row>
    <row r="322" spans="1:10" x14ac:dyDescent="0.2">
      <c r="A322" s="15"/>
      <c r="B322" s="26" t="s">
        <v>990</v>
      </c>
      <c r="C322" s="26"/>
      <c r="D322" s="26" t="s">
        <v>991</v>
      </c>
      <c r="E322" s="27"/>
      <c r="F322" s="55"/>
      <c r="G322" s="67"/>
      <c r="H322" s="68" t="str">
        <f t="shared" si="8"/>
        <v/>
      </c>
      <c r="I322" s="58" t="str">
        <f t="shared" si="9"/>
        <v/>
      </c>
      <c r="J322" s="32"/>
    </row>
    <row r="323" spans="1:10" x14ac:dyDescent="0.2">
      <c r="A323" s="15"/>
      <c r="B323" s="26" t="s">
        <v>992</v>
      </c>
      <c r="C323" s="26"/>
      <c r="D323" s="26" t="s">
        <v>993</v>
      </c>
      <c r="E323" s="27"/>
      <c r="F323" s="55"/>
      <c r="G323" s="67"/>
      <c r="H323" s="68" t="str">
        <f t="shared" si="8"/>
        <v/>
      </c>
      <c r="I323" s="58" t="str">
        <f t="shared" si="9"/>
        <v/>
      </c>
      <c r="J323" s="32"/>
    </row>
    <row r="324" spans="1:10" x14ac:dyDescent="0.2">
      <c r="A324" s="15" t="s">
        <v>994</v>
      </c>
      <c r="B324" s="26" t="s">
        <v>995</v>
      </c>
      <c r="C324" s="26"/>
      <c r="D324" s="26" t="s">
        <v>996</v>
      </c>
      <c r="E324" s="27" t="s">
        <v>518</v>
      </c>
      <c r="F324" s="55">
        <v>1</v>
      </c>
      <c r="G324" s="67"/>
      <c r="H324" s="68">
        <f t="shared" si="8"/>
        <v>0</v>
      </c>
      <c r="I324" s="58" t="str">
        <f t="shared" si="9"/>
        <v>A</v>
      </c>
      <c r="J324" s="32" t="s">
        <v>317</v>
      </c>
    </row>
    <row r="325" spans="1:10" x14ac:dyDescent="0.2">
      <c r="A325" s="15"/>
      <c r="B325" s="26" t="s">
        <v>997</v>
      </c>
      <c r="C325" s="26"/>
      <c r="D325" s="26" t="s">
        <v>998</v>
      </c>
      <c r="E325" s="27"/>
      <c r="F325" s="55"/>
      <c r="G325" s="67"/>
      <c r="H325" s="68" t="str">
        <f t="shared" si="8"/>
        <v/>
      </c>
      <c r="I325" s="58" t="str">
        <f t="shared" si="9"/>
        <v/>
      </c>
      <c r="J325" s="32"/>
    </row>
    <row r="326" spans="1:10" x14ac:dyDescent="0.2">
      <c r="A326" s="15"/>
      <c r="B326" s="26" t="s">
        <v>999</v>
      </c>
      <c r="C326" s="26"/>
      <c r="D326" s="26" t="s">
        <v>302</v>
      </c>
      <c r="E326" s="27"/>
      <c r="F326" s="55"/>
      <c r="G326" s="67"/>
      <c r="H326" s="68" t="str">
        <f t="shared" si="8"/>
        <v/>
      </c>
      <c r="I326" s="58" t="str">
        <f t="shared" si="9"/>
        <v/>
      </c>
      <c r="J326" s="32"/>
    </row>
    <row r="327" spans="1:10" x14ac:dyDescent="0.2">
      <c r="A327" s="15" t="s">
        <v>1000</v>
      </c>
      <c r="B327" s="26" t="s">
        <v>1001</v>
      </c>
      <c r="C327" s="26"/>
      <c r="D327" s="26" t="s">
        <v>1002</v>
      </c>
      <c r="E327" s="27" t="s">
        <v>518</v>
      </c>
      <c r="F327" s="55">
        <v>1</v>
      </c>
      <c r="G327" s="67"/>
      <c r="H327" s="68">
        <f t="shared" si="8"/>
        <v>0</v>
      </c>
      <c r="I327" s="58" t="str">
        <f t="shared" si="9"/>
        <v>A</v>
      </c>
      <c r="J327" s="32" t="s">
        <v>317</v>
      </c>
    </row>
    <row r="328" spans="1:10" x14ac:dyDescent="0.2">
      <c r="A328" s="15"/>
      <c r="B328" s="26" t="s">
        <v>1003</v>
      </c>
      <c r="C328" s="26"/>
      <c r="D328" s="26" t="s">
        <v>302</v>
      </c>
      <c r="E328" s="27"/>
      <c r="F328" s="55"/>
      <c r="G328" s="67"/>
      <c r="H328" s="68" t="str">
        <f t="shared" si="8"/>
        <v/>
      </c>
      <c r="I328" s="58" t="str">
        <f t="shared" si="9"/>
        <v/>
      </c>
      <c r="J328" s="32"/>
    </row>
    <row r="329" spans="1:10" ht="24" x14ac:dyDescent="0.2">
      <c r="A329" s="15" t="s">
        <v>1004</v>
      </c>
      <c r="B329" s="26" t="s">
        <v>1005</v>
      </c>
      <c r="C329" s="26"/>
      <c r="D329" s="26" t="s">
        <v>1006</v>
      </c>
      <c r="E329" s="27" t="s">
        <v>518</v>
      </c>
      <c r="F329" s="55">
        <v>1</v>
      </c>
      <c r="G329" s="67"/>
      <c r="H329" s="68">
        <f t="shared" si="8"/>
        <v>0</v>
      </c>
      <c r="I329" s="58" t="str">
        <f t="shared" si="9"/>
        <v>A</v>
      </c>
      <c r="J329" s="32" t="s">
        <v>317</v>
      </c>
    </row>
    <row r="330" spans="1:10" x14ac:dyDescent="0.2">
      <c r="A330" s="15"/>
      <c r="B330" s="26" t="s">
        <v>1007</v>
      </c>
      <c r="C330" s="26"/>
      <c r="D330" s="26" t="s">
        <v>1008</v>
      </c>
      <c r="E330" s="27"/>
      <c r="F330" s="55"/>
      <c r="G330" s="67"/>
      <c r="H330" s="68" t="str">
        <f t="shared" si="8"/>
        <v/>
      </c>
      <c r="I330" s="58" t="str">
        <f t="shared" si="9"/>
        <v/>
      </c>
      <c r="J330" s="32"/>
    </row>
    <row r="331" spans="1:10" x14ac:dyDescent="0.2">
      <c r="A331" s="15"/>
      <c r="B331" s="26" t="s">
        <v>1009</v>
      </c>
      <c r="C331" s="26"/>
      <c r="D331" s="26" t="s">
        <v>1010</v>
      </c>
      <c r="E331" s="27"/>
      <c r="F331" s="55"/>
      <c r="G331" s="67"/>
      <c r="H331" s="68" t="str">
        <f t="shared" si="8"/>
        <v/>
      </c>
      <c r="I331" s="58" t="str">
        <f t="shared" si="9"/>
        <v/>
      </c>
      <c r="J331" s="32"/>
    </row>
    <row r="332" spans="1:10" x14ac:dyDescent="0.2">
      <c r="A332" s="15" t="s">
        <v>1011</v>
      </c>
      <c r="B332" s="26" t="s">
        <v>1012</v>
      </c>
      <c r="C332" s="26"/>
      <c r="D332" s="26" t="s">
        <v>1013</v>
      </c>
      <c r="E332" s="27" t="s">
        <v>518</v>
      </c>
      <c r="F332" s="55">
        <v>1</v>
      </c>
      <c r="G332" s="67"/>
      <c r="H332" s="68">
        <f t="shared" si="8"/>
        <v>0</v>
      </c>
      <c r="I332" s="58" t="str">
        <f t="shared" si="9"/>
        <v>A</v>
      </c>
      <c r="J332" s="32" t="s">
        <v>317</v>
      </c>
    </row>
    <row r="333" spans="1:10" x14ac:dyDescent="0.2">
      <c r="A333" s="15" t="s">
        <v>1014</v>
      </c>
      <c r="B333" s="26" t="s">
        <v>1015</v>
      </c>
      <c r="C333" s="26"/>
      <c r="D333" s="26" t="s">
        <v>1016</v>
      </c>
      <c r="E333" s="27" t="s">
        <v>518</v>
      </c>
      <c r="F333" s="55">
        <v>1</v>
      </c>
      <c r="G333" s="67"/>
      <c r="H333" s="68">
        <f t="shared" si="8"/>
        <v>0</v>
      </c>
      <c r="I333" s="58" t="str">
        <f t="shared" si="9"/>
        <v>A</v>
      </c>
      <c r="J333" s="32" t="s">
        <v>317</v>
      </c>
    </row>
    <row r="334" spans="1:10" x14ac:dyDescent="0.2">
      <c r="A334" s="15"/>
      <c r="B334" s="26" t="s">
        <v>1017</v>
      </c>
      <c r="C334" s="26"/>
      <c r="D334" s="26" t="s">
        <v>1018</v>
      </c>
      <c r="E334" s="27"/>
      <c r="F334" s="55"/>
      <c r="G334" s="67"/>
      <c r="H334" s="68" t="str">
        <f t="shared" si="8"/>
        <v/>
      </c>
      <c r="I334" s="58" t="str">
        <f t="shared" si="9"/>
        <v/>
      </c>
      <c r="J334" s="32"/>
    </row>
    <row r="335" spans="1:10" ht="24" x14ac:dyDescent="0.2">
      <c r="A335" s="15"/>
      <c r="B335" s="26" t="s">
        <v>1019</v>
      </c>
      <c r="C335" s="26"/>
      <c r="D335" s="26" t="s">
        <v>1020</v>
      </c>
      <c r="E335" s="27"/>
      <c r="F335" s="55"/>
      <c r="G335" s="67"/>
      <c r="H335" s="68" t="str">
        <f t="shared" si="8"/>
        <v/>
      </c>
      <c r="I335" s="58" t="str">
        <f t="shared" si="9"/>
        <v/>
      </c>
      <c r="J335" s="32"/>
    </row>
    <row r="336" spans="1:10" x14ac:dyDescent="0.2">
      <c r="A336" s="15" t="s">
        <v>1021</v>
      </c>
      <c r="B336" s="26" t="s">
        <v>1022</v>
      </c>
      <c r="C336" s="26"/>
      <c r="D336" s="26" t="s">
        <v>1023</v>
      </c>
      <c r="E336" s="27" t="s">
        <v>518</v>
      </c>
      <c r="F336" s="55">
        <v>1</v>
      </c>
      <c r="G336" s="67"/>
      <c r="H336" s="68">
        <f t="shared" ref="H336:H399" si="10">+IF(AND(F336="",G336=""),"",ROUND(F336*G336,2))</f>
        <v>0</v>
      </c>
      <c r="I336" s="58" t="str">
        <f t="shared" ref="I336:I399" si="11">IF(E336&lt;&gt;"","A","")</f>
        <v>A</v>
      </c>
      <c r="J336" s="32" t="s">
        <v>317</v>
      </c>
    </row>
    <row r="337" spans="1:10" x14ac:dyDescent="0.2">
      <c r="A337" s="15" t="s">
        <v>1024</v>
      </c>
      <c r="B337" s="26" t="s">
        <v>1025</v>
      </c>
      <c r="C337" s="26"/>
      <c r="D337" s="26" t="s">
        <v>1026</v>
      </c>
      <c r="E337" s="27" t="s">
        <v>518</v>
      </c>
      <c r="F337" s="55">
        <v>1</v>
      </c>
      <c r="G337" s="67"/>
      <c r="H337" s="68">
        <f t="shared" si="10"/>
        <v>0</v>
      </c>
      <c r="I337" s="58" t="str">
        <f t="shared" si="11"/>
        <v>A</v>
      </c>
      <c r="J337" s="32" t="s">
        <v>317</v>
      </c>
    </row>
    <row r="338" spans="1:10" x14ac:dyDescent="0.2">
      <c r="A338" s="15"/>
      <c r="B338" s="26" t="s">
        <v>1027</v>
      </c>
      <c r="C338" s="26"/>
      <c r="D338" s="26" t="s">
        <v>1028</v>
      </c>
      <c r="E338" s="27"/>
      <c r="F338" s="55"/>
      <c r="G338" s="67"/>
      <c r="H338" s="68" t="str">
        <f t="shared" si="10"/>
        <v/>
      </c>
      <c r="I338" s="58" t="str">
        <f t="shared" si="11"/>
        <v/>
      </c>
      <c r="J338" s="32"/>
    </row>
    <row r="339" spans="1:10" x14ac:dyDescent="0.2">
      <c r="A339" s="15" t="s">
        <v>1029</v>
      </c>
      <c r="B339" s="26" t="s">
        <v>1030</v>
      </c>
      <c r="C339" s="26"/>
      <c r="D339" s="26" t="s">
        <v>1031</v>
      </c>
      <c r="E339" s="27" t="s">
        <v>518</v>
      </c>
      <c r="F339" s="55">
        <v>1</v>
      </c>
      <c r="G339" s="67"/>
      <c r="H339" s="68">
        <f t="shared" si="10"/>
        <v>0</v>
      </c>
      <c r="I339" s="58" t="str">
        <f t="shared" si="11"/>
        <v>A</v>
      </c>
      <c r="J339" s="32" t="s">
        <v>317</v>
      </c>
    </row>
    <row r="340" spans="1:10" x14ac:dyDescent="0.2">
      <c r="A340" s="15" t="s">
        <v>1032</v>
      </c>
      <c r="B340" s="26" t="s">
        <v>1033</v>
      </c>
      <c r="C340" s="26"/>
      <c r="D340" s="26" t="s">
        <v>1034</v>
      </c>
      <c r="E340" s="27" t="s">
        <v>518</v>
      </c>
      <c r="F340" s="55">
        <v>3</v>
      </c>
      <c r="G340" s="67"/>
      <c r="H340" s="68">
        <f t="shared" si="10"/>
        <v>0</v>
      </c>
      <c r="I340" s="58" t="str">
        <f t="shared" si="11"/>
        <v>A</v>
      </c>
      <c r="J340" s="32" t="s">
        <v>317</v>
      </c>
    </row>
    <row r="341" spans="1:10" x14ac:dyDescent="0.2">
      <c r="A341" s="15" t="s">
        <v>1035</v>
      </c>
      <c r="B341" s="26" t="s">
        <v>1036</v>
      </c>
      <c r="C341" s="26" t="s">
        <v>242</v>
      </c>
      <c r="D341" s="26" t="s">
        <v>1037</v>
      </c>
      <c r="E341" s="27" t="s">
        <v>679</v>
      </c>
      <c r="F341" s="55">
        <v>2</v>
      </c>
      <c r="G341" s="67"/>
      <c r="H341" s="68">
        <f t="shared" si="10"/>
        <v>0</v>
      </c>
      <c r="I341" s="58" t="str">
        <f t="shared" si="11"/>
        <v>A</v>
      </c>
      <c r="J341" s="32" t="s">
        <v>317</v>
      </c>
    </row>
    <row r="342" spans="1:10" ht="24" x14ac:dyDescent="0.2">
      <c r="A342" s="15" t="s">
        <v>1038</v>
      </c>
      <c r="B342" s="26" t="s">
        <v>1039</v>
      </c>
      <c r="C342" s="26" t="s">
        <v>242</v>
      </c>
      <c r="D342" s="26" t="s">
        <v>1040</v>
      </c>
      <c r="E342" s="27" t="s">
        <v>679</v>
      </c>
      <c r="F342" s="55">
        <v>1</v>
      </c>
      <c r="G342" s="67"/>
      <c r="H342" s="68">
        <f t="shared" si="10"/>
        <v>0</v>
      </c>
      <c r="I342" s="58" t="str">
        <f t="shared" si="11"/>
        <v>A</v>
      </c>
      <c r="J342" s="32" t="s">
        <v>317</v>
      </c>
    </row>
    <row r="343" spans="1:10" ht="24" x14ac:dyDescent="0.2">
      <c r="A343" s="15" t="s">
        <v>1041</v>
      </c>
      <c r="B343" s="26" t="s">
        <v>1042</v>
      </c>
      <c r="C343" s="26" t="s">
        <v>242</v>
      </c>
      <c r="D343" s="26" t="s">
        <v>1043</v>
      </c>
      <c r="E343" s="27" t="s">
        <v>679</v>
      </c>
      <c r="F343" s="55">
        <v>1</v>
      </c>
      <c r="G343" s="67"/>
      <c r="H343" s="68">
        <f t="shared" si="10"/>
        <v>0</v>
      </c>
      <c r="I343" s="58" t="str">
        <f t="shared" si="11"/>
        <v>A</v>
      </c>
      <c r="J343" s="32" t="s">
        <v>317</v>
      </c>
    </row>
    <row r="344" spans="1:10" x14ac:dyDescent="0.2">
      <c r="A344" s="15"/>
      <c r="B344" s="26" t="s">
        <v>1044</v>
      </c>
      <c r="C344" s="26"/>
      <c r="D344" s="26" t="s">
        <v>1045</v>
      </c>
      <c r="E344" s="27"/>
      <c r="F344" s="55"/>
      <c r="G344" s="67"/>
      <c r="H344" s="68" t="str">
        <f t="shared" si="10"/>
        <v/>
      </c>
      <c r="I344" s="58" t="str">
        <f t="shared" si="11"/>
        <v/>
      </c>
      <c r="J344" s="32"/>
    </row>
    <row r="345" spans="1:10" x14ac:dyDescent="0.2">
      <c r="A345" s="15"/>
      <c r="B345" s="26" t="s">
        <v>1046</v>
      </c>
      <c r="C345" s="26"/>
      <c r="D345" s="26" t="s">
        <v>302</v>
      </c>
      <c r="E345" s="27"/>
      <c r="F345" s="55"/>
      <c r="G345" s="67"/>
      <c r="H345" s="68" t="str">
        <f t="shared" si="10"/>
        <v/>
      </c>
      <c r="I345" s="58" t="str">
        <f t="shared" si="11"/>
        <v/>
      </c>
      <c r="J345" s="32"/>
    </row>
    <row r="346" spans="1:10" x14ac:dyDescent="0.2">
      <c r="A346" s="15" t="s">
        <v>1047</v>
      </c>
      <c r="B346" s="26" t="s">
        <v>1048</v>
      </c>
      <c r="C346" s="26"/>
      <c r="D346" s="26" t="s">
        <v>1049</v>
      </c>
      <c r="E346" s="27" t="s">
        <v>518</v>
      </c>
      <c r="F346" s="55">
        <v>1</v>
      </c>
      <c r="G346" s="67"/>
      <c r="H346" s="68">
        <f t="shared" si="10"/>
        <v>0</v>
      </c>
      <c r="I346" s="58" t="str">
        <f t="shared" si="11"/>
        <v>A</v>
      </c>
      <c r="J346" s="32" t="s">
        <v>317</v>
      </c>
    </row>
    <row r="347" spans="1:10" x14ac:dyDescent="0.2">
      <c r="A347" s="15"/>
      <c r="B347" s="26" t="s">
        <v>1050</v>
      </c>
      <c r="C347" s="26"/>
      <c r="D347" s="26" t="s">
        <v>302</v>
      </c>
      <c r="E347" s="27"/>
      <c r="F347" s="55"/>
      <c r="G347" s="67"/>
      <c r="H347" s="68" t="str">
        <f t="shared" si="10"/>
        <v/>
      </c>
      <c r="I347" s="58" t="str">
        <f t="shared" si="11"/>
        <v/>
      </c>
      <c r="J347" s="32"/>
    </row>
    <row r="348" spans="1:10" x14ac:dyDescent="0.2">
      <c r="A348" s="15" t="s">
        <v>1051</v>
      </c>
      <c r="B348" s="26" t="s">
        <v>1052</v>
      </c>
      <c r="C348" s="26"/>
      <c r="D348" s="26" t="s">
        <v>1053</v>
      </c>
      <c r="E348" s="27" t="s">
        <v>518</v>
      </c>
      <c r="F348" s="55">
        <v>3</v>
      </c>
      <c r="G348" s="67"/>
      <c r="H348" s="68">
        <f t="shared" si="10"/>
        <v>0</v>
      </c>
      <c r="I348" s="58" t="str">
        <f t="shared" si="11"/>
        <v>A</v>
      </c>
      <c r="J348" s="32" t="s">
        <v>317</v>
      </c>
    </row>
    <row r="349" spans="1:10" x14ac:dyDescent="0.2">
      <c r="A349" s="15"/>
      <c r="B349" s="26" t="s">
        <v>1054</v>
      </c>
      <c r="C349" s="26"/>
      <c r="D349" s="26" t="s">
        <v>1055</v>
      </c>
      <c r="E349" s="27"/>
      <c r="F349" s="55"/>
      <c r="G349" s="67"/>
      <c r="H349" s="68" t="str">
        <f t="shared" si="10"/>
        <v/>
      </c>
      <c r="I349" s="58" t="str">
        <f t="shared" si="11"/>
        <v/>
      </c>
      <c r="J349" s="32"/>
    </row>
    <row r="350" spans="1:10" x14ac:dyDescent="0.2">
      <c r="A350" s="15"/>
      <c r="B350" s="26" t="s">
        <v>1056</v>
      </c>
      <c r="C350" s="26"/>
      <c r="D350" s="26" t="s">
        <v>302</v>
      </c>
      <c r="E350" s="27"/>
      <c r="F350" s="55"/>
      <c r="G350" s="67"/>
      <c r="H350" s="68" t="str">
        <f t="shared" si="10"/>
        <v/>
      </c>
      <c r="I350" s="58" t="str">
        <f t="shared" si="11"/>
        <v/>
      </c>
      <c r="J350" s="32"/>
    </row>
    <row r="351" spans="1:10" x14ac:dyDescent="0.2">
      <c r="A351" s="15" t="s">
        <v>1057</v>
      </c>
      <c r="B351" s="26" t="s">
        <v>1058</v>
      </c>
      <c r="C351" s="26"/>
      <c r="D351" s="26" t="s">
        <v>1059</v>
      </c>
      <c r="E351" s="27" t="s">
        <v>518</v>
      </c>
      <c r="F351" s="55">
        <v>1</v>
      </c>
      <c r="G351" s="67"/>
      <c r="H351" s="68">
        <f t="shared" si="10"/>
        <v>0</v>
      </c>
      <c r="I351" s="58" t="str">
        <f t="shared" si="11"/>
        <v>A</v>
      </c>
      <c r="J351" s="32" t="s">
        <v>317</v>
      </c>
    </row>
    <row r="352" spans="1:10" x14ac:dyDescent="0.2">
      <c r="A352" s="15"/>
      <c r="B352" s="26" t="s">
        <v>1060</v>
      </c>
      <c r="C352" s="26"/>
      <c r="D352" s="26" t="s">
        <v>302</v>
      </c>
      <c r="E352" s="27"/>
      <c r="F352" s="55"/>
      <c r="G352" s="67"/>
      <c r="H352" s="68" t="str">
        <f t="shared" si="10"/>
        <v/>
      </c>
      <c r="I352" s="58" t="str">
        <f t="shared" si="11"/>
        <v/>
      </c>
      <c r="J352" s="32"/>
    </row>
    <row r="353" spans="1:10" x14ac:dyDescent="0.2">
      <c r="A353" s="15" t="s">
        <v>1061</v>
      </c>
      <c r="B353" s="26" t="s">
        <v>1062</v>
      </c>
      <c r="C353" s="26"/>
      <c r="D353" s="26" t="s">
        <v>1063</v>
      </c>
      <c r="E353" s="27" t="s">
        <v>518</v>
      </c>
      <c r="F353" s="55">
        <v>1</v>
      </c>
      <c r="G353" s="67"/>
      <c r="H353" s="68">
        <f t="shared" si="10"/>
        <v>0</v>
      </c>
      <c r="I353" s="58" t="str">
        <f t="shared" si="11"/>
        <v>A</v>
      </c>
      <c r="J353" s="32" t="s">
        <v>317</v>
      </c>
    </row>
    <row r="354" spans="1:10" x14ac:dyDescent="0.2">
      <c r="A354" s="15"/>
      <c r="B354" s="26" t="s">
        <v>1064</v>
      </c>
      <c r="C354" s="26"/>
      <c r="D354" s="26" t="s">
        <v>302</v>
      </c>
      <c r="E354" s="27"/>
      <c r="F354" s="55"/>
      <c r="G354" s="67"/>
      <c r="H354" s="68" t="str">
        <f t="shared" si="10"/>
        <v/>
      </c>
      <c r="I354" s="58" t="str">
        <f t="shared" si="11"/>
        <v/>
      </c>
      <c r="J354" s="32"/>
    </row>
    <row r="355" spans="1:10" x14ac:dyDescent="0.2">
      <c r="A355" s="15" t="s">
        <v>1065</v>
      </c>
      <c r="B355" s="26" t="s">
        <v>1066</v>
      </c>
      <c r="C355" s="26"/>
      <c r="D355" s="26" t="s">
        <v>1067</v>
      </c>
      <c r="E355" s="27" t="s">
        <v>518</v>
      </c>
      <c r="F355" s="55">
        <v>2</v>
      </c>
      <c r="G355" s="67"/>
      <c r="H355" s="68">
        <f t="shared" si="10"/>
        <v>0</v>
      </c>
      <c r="I355" s="58" t="str">
        <f t="shared" si="11"/>
        <v>A</v>
      </c>
      <c r="J355" s="32" t="s">
        <v>317</v>
      </c>
    </row>
    <row r="356" spans="1:10" x14ac:dyDescent="0.2">
      <c r="A356" s="15"/>
      <c r="B356" s="26" t="s">
        <v>1068</v>
      </c>
      <c r="C356" s="26"/>
      <c r="D356" s="26" t="s">
        <v>1069</v>
      </c>
      <c r="E356" s="27"/>
      <c r="F356" s="55"/>
      <c r="G356" s="67"/>
      <c r="H356" s="68" t="str">
        <f t="shared" si="10"/>
        <v/>
      </c>
      <c r="I356" s="58" t="str">
        <f t="shared" si="11"/>
        <v/>
      </c>
      <c r="J356" s="32"/>
    </row>
    <row r="357" spans="1:10" x14ac:dyDescent="0.2">
      <c r="A357" s="15"/>
      <c r="B357" s="26" t="s">
        <v>1070</v>
      </c>
      <c r="C357" s="26"/>
      <c r="D357" s="26" t="s">
        <v>1071</v>
      </c>
      <c r="E357" s="27"/>
      <c r="F357" s="55"/>
      <c r="G357" s="67"/>
      <c r="H357" s="68" t="str">
        <f t="shared" si="10"/>
        <v/>
      </c>
      <c r="I357" s="58" t="str">
        <f t="shared" si="11"/>
        <v/>
      </c>
      <c r="J357" s="32"/>
    </row>
    <row r="358" spans="1:10" ht="24" x14ac:dyDescent="0.2">
      <c r="A358" s="15"/>
      <c r="B358" s="26" t="s">
        <v>1072</v>
      </c>
      <c r="C358" s="26"/>
      <c r="D358" s="26" t="s">
        <v>1073</v>
      </c>
      <c r="E358" s="27"/>
      <c r="F358" s="55"/>
      <c r="G358" s="67"/>
      <c r="H358" s="68" t="str">
        <f t="shared" si="10"/>
        <v/>
      </c>
      <c r="I358" s="58" t="str">
        <f t="shared" si="11"/>
        <v/>
      </c>
      <c r="J358" s="32"/>
    </row>
    <row r="359" spans="1:10" ht="36" x14ac:dyDescent="0.2">
      <c r="A359" s="15" t="s">
        <v>1074</v>
      </c>
      <c r="B359" s="26" t="s">
        <v>1075</v>
      </c>
      <c r="C359" s="26"/>
      <c r="D359" s="26" t="s">
        <v>1076</v>
      </c>
      <c r="E359" s="27" t="s">
        <v>518</v>
      </c>
      <c r="F359" s="55">
        <v>5</v>
      </c>
      <c r="G359" s="67"/>
      <c r="H359" s="68">
        <f t="shared" si="10"/>
        <v>0</v>
      </c>
      <c r="I359" s="58" t="str">
        <f t="shared" si="11"/>
        <v>A</v>
      </c>
      <c r="J359" s="32" t="s">
        <v>317</v>
      </c>
    </row>
    <row r="360" spans="1:10" x14ac:dyDescent="0.2">
      <c r="A360" s="15"/>
      <c r="B360" s="26" t="s">
        <v>1077</v>
      </c>
      <c r="C360" s="26"/>
      <c r="D360" s="26" t="s">
        <v>1078</v>
      </c>
      <c r="E360" s="27"/>
      <c r="F360" s="55"/>
      <c r="G360" s="67"/>
      <c r="H360" s="68" t="str">
        <f t="shared" si="10"/>
        <v/>
      </c>
      <c r="I360" s="58" t="str">
        <f t="shared" si="11"/>
        <v/>
      </c>
      <c r="J360" s="32"/>
    </row>
    <row r="361" spans="1:10" ht="24" x14ac:dyDescent="0.2">
      <c r="A361" s="15" t="s">
        <v>1079</v>
      </c>
      <c r="B361" s="26" t="s">
        <v>1080</v>
      </c>
      <c r="C361" s="26"/>
      <c r="D361" s="26" t="s">
        <v>1081</v>
      </c>
      <c r="E361" s="27" t="s">
        <v>518</v>
      </c>
      <c r="F361" s="55">
        <v>5</v>
      </c>
      <c r="G361" s="67"/>
      <c r="H361" s="68">
        <f t="shared" si="10"/>
        <v>0</v>
      </c>
      <c r="I361" s="58" t="str">
        <f t="shared" si="11"/>
        <v>A</v>
      </c>
      <c r="J361" s="32" t="s">
        <v>317</v>
      </c>
    </row>
    <row r="362" spans="1:10" ht="24" x14ac:dyDescent="0.2">
      <c r="A362" s="15" t="s">
        <v>1082</v>
      </c>
      <c r="B362" s="26" t="s">
        <v>1083</v>
      </c>
      <c r="C362" s="26"/>
      <c r="D362" s="26" t="s">
        <v>1084</v>
      </c>
      <c r="E362" s="27" t="s">
        <v>518</v>
      </c>
      <c r="F362" s="55">
        <v>3</v>
      </c>
      <c r="G362" s="67"/>
      <c r="H362" s="68">
        <f t="shared" si="10"/>
        <v>0</v>
      </c>
      <c r="I362" s="58" t="str">
        <f t="shared" si="11"/>
        <v>A</v>
      </c>
      <c r="J362" s="32" t="s">
        <v>317</v>
      </c>
    </row>
    <row r="363" spans="1:10" ht="24" x14ac:dyDescent="0.2">
      <c r="A363" s="15" t="s">
        <v>1085</v>
      </c>
      <c r="B363" s="26" t="s">
        <v>1086</v>
      </c>
      <c r="C363" s="26"/>
      <c r="D363" s="26" t="s">
        <v>1087</v>
      </c>
      <c r="E363" s="27" t="s">
        <v>518</v>
      </c>
      <c r="F363" s="55">
        <v>1</v>
      </c>
      <c r="G363" s="67"/>
      <c r="H363" s="68">
        <f t="shared" si="10"/>
        <v>0</v>
      </c>
      <c r="I363" s="58" t="str">
        <f t="shared" si="11"/>
        <v>A</v>
      </c>
      <c r="J363" s="32" t="s">
        <v>317</v>
      </c>
    </row>
    <row r="364" spans="1:10" x14ac:dyDescent="0.2">
      <c r="A364" s="15"/>
      <c r="B364" s="26" t="s">
        <v>1088</v>
      </c>
      <c r="C364" s="26"/>
      <c r="D364" s="26" t="s">
        <v>1089</v>
      </c>
      <c r="E364" s="27"/>
      <c r="F364" s="55"/>
      <c r="G364" s="67"/>
      <c r="H364" s="68" t="str">
        <f t="shared" si="10"/>
        <v/>
      </c>
      <c r="I364" s="58" t="str">
        <f t="shared" si="11"/>
        <v/>
      </c>
      <c r="J364" s="32"/>
    </row>
    <row r="365" spans="1:10" x14ac:dyDescent="0.2">
      <c r="A365" s="15" t="s">
        <v>1090</v>
      </c>
      <c r="B365" s="26" t="s">
        <v>1091</v>
      </c>
      <c r="C365" s="26"/>
      <c r="D365" s="26" t="s">
        <v>1092</v>
      </c>
      <c r="E365" s="27" t="s">
        <v>518</v>
      </c>
      <c r="F365" s="55">
        <v>5</v>
      </c>
      <c r="G365" s="67"/>
      <c r="H365" s="68">
        <f t="shared" si="10"/>
        <v>0</v>
      </c>
      <c r="I365" s="58" t="str">
        <f t="shared" si="11"/>
        <v>A</v>
      </c>
      <c r="J365" s="32" t="s">
        <v>317</v>
      </c>
    </row>
    <row r="366" spans="1:10" x14ac:dyDescent="0.2">
      <c r="A366" s="15" t="s">
        <v>1093</v>
      </c>
      <c r="B366" s="26" t="s">
        <v>1094</v>
      </c>
      <c r="C366" s="26"/>
      <c r="D366" s="26" t="s">
        <v>1095</v>
      </c>
      <c r="E366" s="27" t="s">
        <v>518</v>
      </c>
      <c r="F366" s="55">
        <v>1</v>
      </c>
      <c r="G366" s="67"/>
      <c r="H366" s="68">
        <f t="shared" si="10"/>
        <v>0</v>
      </c>
      <c r="I366" s="58" t="str">
        <f t="shared" si="11"/>
        <v>A</v>
      </c>
      <c r="J366" s="32" t="s">
        <v>317</v>
      </c>
    </row>
    <row r="367" spans="1:10" x14ac:dyDescent="0.2">
      <c r="A367" s="15"/>
      <c r="B367" s="26" t="s">
        <v>1096</v>
      </c>
      <c r="C367" s="26"/>
      <c r="D367" s="26" t="s">
        <v>1097</v>
      </c>
      <c r="E367" s="27"/>
      <c r="F367" s="55"/>
      <c r="G367" s="67"/>
      <c r="H367" s="68" t="str">
        <f t="shared" si="10"/>
        <v/>
      </c>
      <c r="I367" s="58" t="str">
        <f t="shared" si="11"/>
        <v/>
      </c>
      <c r="J367" s="32"/>
    </row>
    <row r="368" spans="1:10" x14ac:dyDescent="0.2">
      <c r="A368" s="15" t="s">
        <v>1098</v>
      </c>
      <c r="B368" s="26" t="s">
        <v>1099</v>
      </c>
      <c r="C368" s="26"/>
      <c r="D368" s="26" t="s">
        <v>1100</v>
      </c>
      <c r="E368" s="27" t="s">
        <v>518</v>
      </c>
      <c r="F368" s="55">
        <v>5</v>
      </c>
      <c r="G368" s="67"/>
      <c r="H368" s="68">
        <f t="shared" si="10"/>
        <v>0</v>
      </c>
      <c r="I368" s="58" t="str">
        <f t="shared" si="11"/>
        <v>A</v>
      </c>
      <c r="J368" s="32" t="s">
        <v>317</v>
      </c>
    </row>
    <row r="369" spans="1:10" x14ac:dyDescent="0.2">
      <c r="A369" s="15"/>
      <c r="B369" s="26" t="s">
        <v>1101</v>
      </c>
      <c r="C369" s="26"/>
      <c r="D369" s="26" t="s">
        <v>302</v>
      </c>
      <c r="E369" s="27"/>
      <c r="F369" s="55"/>
      <c r="G369" s="67"/>
      <c r="H369" s="68" t="str">
        <f t="shared" si="10"/>
        <v/>
      </c>
      <c r="I369" s="58" t="str">
        <f t="shared" si="11"/>
        <v/>
      </c>
      <c r="J369" s="32"/>
    </row>
    <row r="370" spans="1:10" x14ac:dyDescent="0.2">
      <c r="A370" s="15" t="s">
        <v>1102</v>
      </c>
      <c r="B370" s="26" t="s">
        <v>1103</v>
      </c>
      <c r="C370" s="26"/>
      <c r="D370" s="26" t="s">
        <v>1104</v>
      </c>
      <c r="E370" s="27" t="s">
        <v>440</v>
      </c>
      <c r="F370" s="55">
        <v>1</v>
      </c>
      <c r="G370" s="67"/>
      <c r="H370" s="68">
        <f t="shared" si="10"/>
        <v>0</v>
      </c>
      <c r="I370" s="58" t="str">
        <f t="shared" si="11"/>
        <v>A</v>
      </c>
      <c r="J370" s="32" t="s">
        <v>317</v>
      </c>
    </row>
    <row r="371" spans="1:10" x14ac:dyDescent="0.2">
      <c r="A371" s="15"/>
      <c r="B371" s="26" t="s">
        <v>1105</v>
      </c>
      <c r="C371" s="26"/>
      <c r="D371" s="26" t="s">
        <v>1106</v>
      </c>
      <c r="E371" s="27"/>
      <c r="F371" s="55"/>
      <c r="G371" s="67"/>
      <c r="H371" s="68" t="str">
        <f t="shared" si="10"/>
        <v/>
      </c>
      <c r="I371" s="58" t="str">
        <f t="shared" si="11"/>
        <v/>
      </c>
      <c r="J371" s="32"/>
    </row>
    <row r="372" spans="1:10" x14ac:dyDescent="0.2">
      <c r="A372" s="15"/>
      <c r="B372" s="26" t="s">
        <v>1107</v>
      </c>
      <c r="C372" s="26"/>
      <c r="D372" s="26" t="s">
        <v>1108</v>
      </c>
      <c r="E372" s="27"/>
      <c r="F372" s="55"/>
      <c r="G372" s="67"/>
      <c r="H372" s="68" t="str">
        <f t="shared" si="10"/>
        <v/>
      </c>
      <c r="I372" s="58" t="str">
        <f t="shared" si="11"/>
        <v/>
      </c>
      <c r="J372" s="32"/>
    </row>
    <row r="373" spans="1:10" ht="24" x14ac:dyDescent="0.2">
      <c r="A373" s="15" t="s">
        <v>1109</v>
      </c>
      <c r="B373" s="26" t="s">
        <v>1110</v>
      </c>
      <c r="C373" s="26"/>
      <c r="D373" s="26" t="s">
        <v>1111</v>
      </c>
      <c r="E373" s="27" t="s">
        <v>518</v>
      </c>
      <c r="F373" s="55">
        <v>2</v>
      </c>
      <c r="G373" s="67"/>
      <c r="H373" s="68">
        <f t="shared" si="10"/>
        <v>0</v>
      </c>
      <c r="I373" s="58" t="str">
        <f t="shared" si="11"/>
        <v>A</v>
      </c>
      <c r="J373" s="32" t="s">
        <v>317</v>
      </c>
    </row>
    <row r="374" spans="1:10" x14ac:dyDescent="0.2">
      <c r="A374" s="15"/>
      <c r="B374" s="26" t="s">
        <v>1112</v>
      </c>
      <c r="C374" s="26"/>
      <c r="D374" s="26" t="s">
        <v>1113</v>
      </c>
      <c r="E374" s="27"/>
      <c r="F374" s="55"/>
      <c r="G374" s="67"/>
      <c r="H374" s="68" t="str">
        <f t="shared" si="10"/>
        <v/>
      </c>
      <c r="I374" s="58" t="str">
        <f t="shared" si="11"/>
        <v/>
      </c>
      <c r="J374" s="32"/>
    </row>
    <row r="375" spans="1:10" x14ac:dyDescent="0.2">
      <c r="A375" s="15"/>
      <c r="B375" s="26" t="s">
        <v>1114</v>
      </c>
      <c r="C375" s="26"/>
      <c r="D375" s="26" t="s">
        <v>1115</v>
      </c>
      <c r="E375" s="27"/>
      <c r="F375" s="55"/>
      <c r="G375" s="67"/>
      <c r="H375" s="68" t="str">
        <f t="shared" si="10"/>
        <v/>
      </c>
      <c r="I375" s="58" t="str">
        <f t="shared" si="11"/>
        <v/>
      </c>
      <c r="J375" s="32"/>
    </row>
    <row r="376" spans="1:10" ht="24" x14ac:dyDescent="0.2">
      <c r="A376" s="15"/>
      <c r="B376" s="26" t="s">
        <v>1116</v>
      </c>
      <c r="C376" s="26"/>
      <c r="D376" s="26" t="s">
        <v>1117</v>
      </c>
      <c r="E376" s="27"/>
      <c r="F376" s="55"/>
      <c r="G376" s="67"/>
      <c r="H376" s="68" t="str">
        <f t="shared" si="10"/>
        <v/>
      </c>
      <c r="I376" s="58" t="str">
        <f t="shared" si="11"/>
        <v/>
      </c>
      <c r="J376" s="32"/>
    </row>
    <row r="377" spans="1:10" x14ac:dyDescent="0.2">
      <c r="A377" s="15" t="s">
        <v>1118</v>
      </c>
      <c r="B377" s="26" t="s">
        <v>1119</v>
      </c>
      <c r="C377" s="26" t="s">
        <v>242</v>
      </c>
      <c r="D377" s="26" t="s">
        <v>1120</v>
      </c>
      <c r="E377" s="27" t="s">
        <v>518</v>
      </c>
      <c r="F377" s="55">
        <v>1</v>
      </c>
      <c r="G377" s="67"/>
      <c r="H377" s="68">
        <f t="shared" si="10"/>
        <v>0</v>
      </c>
      <c r="I377" s="58" t="str">
        <f t="shared" si="11"/>
        <v>A</v>
      </c>
      <c r="J377" s="32" t="s">
        <v>317</v>
      </c>
    </row>
    <row r="378" spans="1:10" x14ac:dyDescent="0.2">
      <c r="A378" s="15"/>
      <c r="B378" s="26" t="s">
        <v>1121</v>
      </c>
      <c r="C378" s="26"/>
      <c r="D378" s="26" t="s">
        <v>1122</v>
      </c>
      <c r="E378" s="27"/>
      <c r="F378" s="55"/>
      <c r="G378" s="67"/>
      <c r="H378" s="68" t="str">
        <f t="shared" si="10"/>
        <v/>
      </c>
      <c r="I378" s="58" t="str">
        <f t="shared" si="11"/>
        <v/>
      </c>
      <c r="J378" s="32"/>
    </row>
    <row r="379" spans="1:10" x14ac:dyDescent="0.2">
      <c r="A379" s="15"/>
      <c r="B379" s="26" t="s">
        <v>1123</v>
      </c>
      <c r="C379" s="26"/>
      <c r="D379" s="26" t="s">
        <v>1124</v>
      </c>
      <c r="E379" s="27"/>
      <c r="F379" s="55"/>
      <c r="G379" s="67"/>
      <c r="H379" s="68" t="str">
        <f t="shared" si="10"/>
        <v/>
      </c>
      <c r="I379" s="58" t="str">
        <f t="shared" si="11"/>
        <v/>
      </c>
      <c r="J379" s="32"/>
    </row>
    <row r="380" spans="1:10" ht="24" x14ac:dyDescent="0.2">
      <c r="A380" s="15" t="s">
        <v>1125</v>
      </c>
      <c r="B380" s="26" t="s">
        <v>1126</v>
      </c>
      <c r="C380" s="26"/>
      <c r="D380" s="26" t="s">
        <v>1127</v>
      </c>
      <c r="E380" s="27" t="s">
        <v>518</v>
      </c>
      <c r="F380" s="55">
        <v>5</v>
      </c>
      <c r="G380" s="67"/>
      <c r="H380" s="68">
        <f t="shared" si="10"/>
        <v>0</v>
      </c>
      <c r="I380" s="58" t="str">
        <f t="shared" si="11"/>
        <v>A</v>
      </c>
      <c r="J380" s="32" t="s">
        <v>317</v>
      </c>
    </row>
    <row r="381" spans="1:10" x14ac:dyDescent="0.2">
      <c r="A381" s="15"/>
      <c r="B381" s="26" t="s">
        <v>1128</v>
      </c>
      <c r="C381" s="26"/>
      <c r="D381" s="26" t="s">
        <v>1129</v>
      </c>
      <c r="E381" s="27"/>
      <c r="F381" s="55"/>
      <c r="G381" s="67"/>
      <c r="H381" s="68" t="str">
        <f t="shared" si="10"/>
        <v/>
      </c>
      <c r="I381" s="58" t="str">
        <f t="shared" si="11"/>
        <v/>
      </c>
      <c r="J381" s="32"/>
    </row>
    <row r="382" spans="1:10" x14ac:dyDescent="0.2">
      <c r="A382" s="15" t="s">
        <v>1130</v>
      </c>
      <c r="B382" s="26" t="s">
        <v>1131</v>
      </c>
      <c r="C382" s="26"/>
      <c r="D382" s="26" t="s">
        <v>1132</v>
      </c>
      <c r="E382" s="27" t="s">
        <v>518</v>
      </c>
      <c r="F382" s="55">
        <v>5</v>
      </c>
      <c r="G382" s="67"/>
      <c r="H382" s="68">
        <f t="shared" si="10"/>
        <v>0</v>
      </c>
      <c r="I382" s="58" t="str">
        <f t="shared" si="11"/>
        <v>A</v>
      </c>
      <c r="J382" s="32" t="s">
        <v>317</v>
      </c>
    </row>
    <row r="383" spans="1:10" x14ac:dyDescent="0.2">
      <c r="A383" s="15"/>
      <c r="B383" s="26" t="s">
        <v>1133</v>
      </c>
      <c r="C383" s="26"/>
      <c r="D383" s="26" t="s">
        <v>1134</v>
      </c>
      <c r="E383" s="27"/>
      <c r="F383" s="55"/>
      <c r="G383" s="67"/>
      <c r="H383" s="68" t="str">
        <f t="shared" si="10"/>
        <v/>
      </c>
      <c r="I383" s="58" t="str">
        <f t="shared" si="11"/>
        <v/>
      </c>
      <c r="J383" s="32"/>
    </row>
    <row r="384" spans="1:10" x14ac:dyDescent="0.2">
      <c r="A384" s="15" t="s">
        <v>1135</v>
      </c>
      <c r="B384" s="26" t="s">
        <v>1136</v>
      </c>
      <c r="C384" s="26"/>
      <c r="D384" s="26" t="s">
        <v>1137</v>
      </c>
      <c r="E384" s="27" t="s">
        <v>518</v>
      </c>
      <c r="F384" s="55">
        <v>5</v>
      </c>
      <c r="G384" s="67"/>
      <c r="H384" s="68">
        <f t="shared" si="10"/>
        <v>0</v>
      </c>
      <c r="I384" s="58" t="str">
        <f t="shared" si="11"/>
        <v>A</v>
      </c>
      <c r="J384" s="32" t="s">
        <v>317</v>
      </c>
    </row>
    <row r="385" spans="1:10" x14ac:dyDescent="0.2">
      <c r="A385" s="15" t="s">
        <v>1138</v>
      </c>
      <c r="B385" s="26" t="s">
        <v>1139</v>
      </c>
      <c r="C385" s="26"/>
      <c r="D385" s="26" t="s">
        <v>1140</v>
      </c>
      <c r="E385" s="27" t="s">
        <v>518</v>
      </c>
      <c r="F385" s="55">
        <v>1</v>
      </c>
      <c r="G385" s="67"/>
      <c r="H385" s="68">
        <f t="shared" si="10"/>
        <v>0</v>
      </c>
      <c r="I385" s="58" t="str">
        <f t="shared" si="11"/>
        <v>A</v>
      </c>
      <c r="J385" s="32" t="s">
        <v>317</v>
      </c>
    </row>
    <row r="386" spans="1:10" x14ac:dyDescent="0.2">
      <c r="A386" s="15" t="s">
        <v>1141</v>
      </c>
      <c r="B386" s="26" t="s">
        <v>1142</v>
      </c>
      <c r="C386" s="26"/>
      <c r="D386" s="26" t="s">
        <v>1143</v>
      </c>
      <c r="E386" s="27" t="s">
        <v>518</v>
      </c>
      <c r="F386" s="55">
        <v>7</v>
      </c>
      <c r="G386" s="67"/>
      <c r="H386" s="68">
        <f t="shared" si="10"/>
        <v>0</v>
      </c>
      <c r="I386" s="58" t="str">
        <f t="shared" si="11"/>
        <v>A</v>
      </c>
      <c r="J386" s="32" t="s">
        <v>317</v>
      </c>
    </row>
    <row r="387" spans="1:10" x14ac:dyDescent="0.2">
      <c r="A387" s="15"/>
      <c r="B387" s="26" t="s">
        <v>1144</v>
      </c>
      <c r="C387" s="26"/>
      <c r="D387" s="26" t="s">
        <v>1145</v>
      </c>
      <c r="E387" s="27"/>
      <c r="F387" s="55"/>
      <c r="G387" s="67"/>
      <c r="H387" s="68" t="str">
        <f t="shared" si="10"/>
        <v/>
      </c>
      <c r="I387" s="58" t="str">
        <f t="shared" si="11"/>
        <v/>
      </c>
      <c r="J387" s="32"/>
    </row>
    <row r="388" spans="1:10" x14ac:dyDescent="0.2">
      <c r="A388" s="15" t="s">
        <v>1146</v>
      </c>
      <c r="B388" s="26" t="s">
        <v>1147</v>
      </c>
      <c r="C388" s="26"/>
      <c r="D388" s="26" t="s">
        <v>1148</v>
      </c>
      <c r="E388" s="27" t="s">
        <v>518</v>
      </c>
      <c r="F388" s="55">
        <v>1</v>
      </c>
      <c r="G388" s="67"/>
      <c r="H388" s="68">
        <f t="shared" si="10"/>
        <v>0</v>
      </c>
      <c r="I388" s="58" t="str">
        <f t="shared" si="11"/>
        <v>A</v>
      </c>
      <c r="J388" s="32" t="s">
        <v>317</v>
      </c>
    </row>
    <row r="389" spans="1:10" x14ac:dyDescent="0.2">
      <c r="A389" s="15" t="s">
        <v>1149</v>
      </c>
      <c r="B389" s="26" t="s">
        <v>1150</v>
      </c>
      <c r="C389" s="26"/>
      <c r="D389" s="26" t="s">
        <v>1151</v>
      </c>
      <c r="E389" s="27" t="s">
        <v>518</v>
      </c>
      <c r="F389" s="55">
        <v>7</v>
      </c>
      <c r="G389" s="67"/>
      <c r="H389" s="68">
        <f t="shared" si="10"/>
        <v>0</v>
      </c>
      <c r="I389" s="58" t="str">
        <f t="shared" si="11"/>
        <v>A</v>
      </c>
      <c r="J389" s="32" t="s">
        <v>317</v>
      </c>
    </row>
    <row r="390" spans="1:10" ht="24" x14ac:dyDescent="0.2">
      <c r="A390" s="15"/>
      <c r="B390" s="26" t="s">
        <v>1152</v>
      </c>
      <c r="C390" s="26"/>
      <c r="D390" s="26" t="s">
        <v>1153</v>
      </c>
      <c r="E390" s="27"/>
      <c r="F390" s="55"/>
      <c r="G390" s="67"/>
      <c r="H390" s="68" t="str">
        <f t="shared" si="10"/>
        <v/>
      </c>
      <c r="I390" s="58" t="str">
        <f t="shared" si="11"/>
        <v/>
      </c>
      <c r="J390" s="32"/>
    </row>
    <row r="391" spans="1:10" ht="24" x14ac:dyDescent="0.2">
      <c r="A391" s="15" t="s">
        <v>1154</v>
      </c>
      <c r="B391" s="26" t="s">
        <v>1155</v>
      </c>
      <c r="C391" s="26"/>
      <c r="D391" s="26" t="s">
        <v>1156</v>
      </c>
      <c r="E391" s="27" t="s">
        <v>518</v>
      </c>
      <c r="F391" s="55">
        <v>6</v>
      </c>
      <c r="G391" s="67"/>
      <c r="H391" s="68">
        <f t="shared" si="10"/>
        <v>0</v>
      </c>
      <c r="I391" s="58" t="str">
        <f t="shared" si="11"/>
        <v>A</v>
      </c>
      <c r="J391" s="32" t="s">
        <v>317</v>
      </c>
    </row>
    <row r="392" spans="1:10" ht="24" x14ac:dyDescent="0.2">
      <c r="A392" s="15" t="s">
        <v>1157</v>
      </c>
      <c r="B392" s="26" t="s">
        <v>1158</v>
      </c>
      <c r="C392" s="26"/>
      <c r="D392" s="26" t="s">
        <v>1159</v>
      </c>
      <c r="E392" s="27" t="s">
        <v>518</v>
      </c>
      <c r="F392" s="55">
        <v>1</v>
      </c>
      <c r="G392" s="67"/>
      <c r="H392" s="68">
        <f t="shared" si="10"/>
        <v>0</v>
      </c>
      <c r="I392" s="58" t="str">
        <f t="shared" si="11"/>
        <v>A</v>
      </c>
      <c r="J392" s="32" t="s">
        <v>317</v>
      </c>
    </row>
    <row r="393" spans="1:10" ht="24" x14ac:dyDescent="0.2">
      <c r="A393" s="15"/>
      <c r="B393" s="26" t="s">
        <v>1160</v>
      </c>
      <c r="C393" s="26"/>
      <c r="D393" s="26" t="s">
        <v>1161</v>
      </c>
      <c r="E393" s="27"/>
      <c r="F393" s="55"/>
      <c r="G393" s="67"/>
      <c r="H393" s="68" t="str">
        <f t="shared" si="10"/>
        <v/>
      </c>
      <c r="I393" s="58" t="str">
        <f t="shared" si="11"/>
        <v/>
      </c>
      <c r="J393" s="32"/>
    </row>
    <row r="394" spans="1:10" x14ac:dyDescent="0.2">
      <c r="A394" s="15" t="s">
        <v>1162</v>
      </c>
      <c r="B394" s="26" t="s">
        <v>1163</v>
      </c>
      <c r="C394" s="26"/>
      <c r="D394" s="26" t="s">
        <v>1164</v>
      </c>
      <c r="E394" s="27" t="s">
        <v>518</v>
      </c>
      <c r="F394" s="55">
        <v>4</v>
      </c>
      <c r="G394" s="67"/>
      <c r="H394" s="68">
        <f t="shared" si="10"/>
        <v>0</v>
      </c>
      <c r="I394" s="58" t="str">
        <f t="shared" si="11"/>
        <v>A</v>
      </c>
      <c r="J394" s="32" t="s">
        <v>317</v>
      </c>
    </row>
    <row r="395" spans="1:10" x14ac:dyDescent="0.2">
      <c r="A395" s="15" t="s">
        <v>1165</v>
      </c>
      <c r="B395" s="26" t="s">
        <v>1166</v>
      </c>
      <c r="C395" s="26"/>
      <c r="D395" s="26" t="s">
        <v>1167</v>
      </c>
      <c r="E395" s="27" t="s">
        <v>518</v>
      </c>
      <c r="F395" s="55">
        <v>6</v>
      </c>
      <c r="G395" s="67"/>
      <c r="H395" s="68">
        <f t="shared" si="10"/>
        <v>0</v>
      </c>
      <c r="I395" s="58" t="str">
        <f t="shared" si="11"/>
        <v>A</v>
      </c>
      <c r="J395" s="32" t="s">
        <v>317</v>
      </c>
    </row>
    <row r="396" spans="1:10" x14ac:dyDescent="0.2">
      <c r="A396" s="15" t="s">
        <v>1168</v>
      </c>
      <c r="B396" s="26" t="s">
        <v>1169</v>
      </c>
      <c r="C396" s="26"/>
      <c r="D396" s="26" t="s">
        <v>1170</v>
      </c>
      <c r="E396" s="27" t="s">
        <v>518</v>
      </c>
      <c r="F396" s="55">
        <v>1</v>
      </c>
      <c r="G396" s="67"/>
      <c r="H396" s="68">
        <f t="shared" si="10"/>
        <v>0</v>
      </c>
      <c r="I396" s="58" t="str">
        <f t="shared" si="11"/>
        <v>A</v>
      </c>
      <c r="J396" s="32" t="s">
        <v>317</v>
      </c>
    </row>
    <row r="397" spans="1:10" x14ac:dyDescent="0.2">
      <c r="A397" s="15" t="s">
        <v>1171</v>
      </c>
      <c r="B397" s="26" t="s">
        <v>1172</v>
      </c>
      <c r="C397" s="26"/>
      <c r="D397" s="26" t="s">
        <v>1173</v>
      </c>
      <c r="E397" s="27" t="s">
        <v>518</v>
      </c>
      <c r="F397" s="55">
        <v>3</v>
      </c>
      <c r="G397" s="67"/>
      <c r="H397" s="68">
        <f t="shared" si="10"/>
        <v>0</v>
      </c>
      <c r="I397" s="58" t="str">
        <f t="shared" si="11"/>
        <v>A</v>
      </c>
      <c r="J397" s="32" t="s">
        <v>317</v>
      </c>
    </row>
    <row r="398" spans="1:10" x14ac:dyDescent="0.2">
      <c r="A398" s="15"/>
      <c r="B398" s="26" t="s">
        <v>1174</v>
      </c>
      <c r="C398" s="26"/>
      <c r="D398" s="26" t="s">
        <v>1175</v>
      </c>
      <c r="E398" s="27"/>
      <c r="F398" s="55"/>
      <c r="G398" s="67"/>
      <c r="H398" s="68" t="str">
        <f t="shared" si="10"/>
        <v/>
      </c>
      <c r="I398" s="58" t="str">
        <f t="shared" si="11"/>
        <v/>
      </c>
      <c r="J398" s="32"/>
    </row>
    <row r="399" spans="1:10" x14ac:dyDescent="0.2">
      <c r="A399" s="15"/>
      <c r="B399" s="26" t="s">
        <v>1176</v>
      </c>
      <c r="C399" s="26"/>
      <c r="D399" s="26" t="s">
        <v>1177</v>
      </c>
      <c r="E399" s="27"/>
      <c r="F399" s="55"/>
      <c r="G399" s="67"/>
      <c r="H399" s="68" t="str">
        <f t="shared" si="10"/>
        <v/>
      </c>
      <c r="I399" s="58" t="str">
        <f t="shared" si="11"/>
        <v/>
      </c>
      <c r="J399" s="32"/>
    </row>
    <row r="400" spans="1:10" ht="24" x14ac:dyDescent="0.2">
      <c r="A400" s="15"/>
      <c r="B400" s="26" t="s">
        <v>1178</v>
      </c>
      <c r="C400" s="26"/>
      <c r="D400" s="26" t="s">
        <v>1179</v>
      </c>
      <c r="E400" s="27"/>
      <c r="F400" s="55"/>
      <c r="G400" s="67"/>
      <c r="H400" s="68" t="str">
        <f t="shared" ref="H400:H463" si="12">+IF(AND(F400="",G400=""),"",ROUND(F400*G400,2))</f>
        <v/>
      </c>
      <c r="I400" s="58" t="str">
        <f t="shared" ref="I400:I463" si="13">IF(E400&lt;&gt;"","A","")</f>
        <v/>
      </c>
      <c r="J400" s="32"/>
    </row>
    <row r="401" spans="1:10" x14ac:dyDescent="0.2">
      <c r="A401" s="15" t="s">
        <v>1180</v>
      </c>
      <c r="B401" s="26" t="s">
        <v>1181</v>
      </c>
      <c r="C401" s="26"/>
      <c r="D401" s="26" t="s">
        <v>1182</v>
      </c>
      <c r="E401" s="27" t="s">
        <v>518</v>
      </c>
      <c r="F401" s="55">
        <v>2</v>
      </c>
      <c r="G401" s="67"/>
      <c r="H401" s="68">
        <f t="shared" si="12"/>
        <v>0</v>
      </c>
      <c r="I401" s="58" t="str">
        <f t="shared" si="13"/>
        <v>A</v>
      </c>
      <c r="J401" s="32" t="s">
        <v>317</v>
      </c>
    </row>
    <row r="402" spans="1:10" ht="24" x14ac:dyDescent="0.2">
      <c r="A402" s="15" t="s">
        <v>1183</v>
      </c>
      <c r="B402" s="26" t="s">
        <v>1184</v>
      </c>
      <c r="C402" s="26"/>
      <c r="D402" s="26" t="s">
        <v>1185</v>
      </c>
      <c r="E402" s="27" t="s">
        <v>518</v>
      </c>
      <c r="F402" s="55">
        <v>2</v>
      </c>
      <c r="G402" s="67"/>
      <c r="H402" s="68">
        <f t="shared" si="12"/>
        <v>0</v>
      </c>
      <c r="I402" s="58" t="str">
        <f t="shared" si="13"/>
        <v>A</v>
      </c>
      <c r="J402" s="32" t="s">
        <v>317</v>
      </c>
    </row>
    <row r="403" spans="1:10" x14ac:dyDescent="0.2">
      <c r="A403" s="15"/>
      <c r="B403" s="26" t="s">
        <v>1186</v>
      </c>
      <c r="C403" s="26"/>
      <c r="D403" s="26" t="s">
        <v>1187</v>
      </c>
      <c r="E403" s="27"/>
      <c r="F403" s="55"/>
      <c r="G403" s="67"/>
      <c r="H403" s="68" t="str">
        <f t="shared" si="12"/>
        <v/>
      </c>
      <c r="I403" s="58" t="str">
        <f t="shared" si="13"/>
        <v/>
      </c>
      <c r="J403" s="32"/>
    </row>
    <row r="404" spans="1:10" x14ac:dyDescent="0.2">
      <c r="A404" s="15"/>
      <c r="B404" s="26" t="s">
        <v>1188</v>
      </c>
      <c r="C404" s="26"/>
      <c r="D404" s="26" t="s">
        <v>1189</v>
      </c>
      <c r="E404" s="27"/>
      <c r="F404" s="55"/>
      <c r="G404" s="67"/>
      <c r="H404" s="68" t="str">
        <f t="shared" si="12"/>
        <v/>
      </c>
      <c r="I404" s="58" t="str">
        <f t="shared" si="13"/>
        <v/>
      </c>
      <c r="J404" s="32"/>
    </row>
    <row r="405" spans="1:10" x14ac:dyDescent="0.2">
      <c r="A405" s="15"/>
      <c r="B405" s="26" t="s">
        <v>1190</v>
      </c>
      <c r="C405" s="26"/>
      <c r="D405" s="26" t="s">
        <v>1191</v>
      </c>
      <c r="E405" s="27"/>
      <c r="F405" s="55"/>
      <c r="G405" s="67"/>
      <c r="H405" s="68" t="str">
        <f t="shared" si="12"/>
        <v/>
      </c>
      <c r="I405" s="58" t="str">
        <f t="shared" si="13"/>
        <v/>
      </c>
      <c r="J405" s="32"/>
    </row>
    <row r="406" spans="1:10" x14ac:dyDescent="0.2">
      <c r="A406" s="15" t="s">
        <v>1192</v>
      </c>
      <c r="B406" s="26" t="s">
        <v>1193</v>
      </c>
      <c r="C406" s="26"/>
      <c r="D406" s="26" t="s">
        <v>1194</v>
      </c>
      <c r="E406" s="27" t="s">
        <v>440</v>
      </c>
      <c r="F406" s="55">
        <v>10</v>
      </c>
      <c r="G406" s="67"/>
      <c r="H406" s="68">
        <f t="shared" si="12"/>
        <v>0</v>
      </c>
      <c r="I406" s="58" t="str">
        <f t="shared" si="13"/>
        <v>A</v>
      </c>
      <c r="J406" s="32" t="s">
        <v>311</v>
      </c>
    </row>
    <row r="407" spans="1:10" x14ac:dyDescent="0.2">
      <c r="A407" s="15"/>
      <c r="B407" s="26" t="s">
        <v>1195</v>
      </c>
      <c r="C407" s="26"/>
      <c r="D407" s="26" t="s">
        <v>1196</v>
      </c>
      <c r="E407" s="27"/>
      <c r="F407" s="55"/>
      <c r="G407" s="67"/>
      <c r="H407" s="68" t="str">
        <f t="shared" si="12"/>
        <v/>
      </c>
      <c r="I407" s="58" t="str">
        <f t="shared" si="13"/>
        <v/>
      </c>
      <c r="J407" s="32"/>
    </row>
    <row r="408" spans="1:10" x14ac:dyDescent="0.2">
      <c r="A408" s="15" t="s">
        <v>1197</v>
      </c>
      <c r="B408" s="26" t="s">
        <v>1198</v>
      </c>
      <c r="C408" s="26"/>
      <c r="D408" s="26" t="s">
        <v>1199</v>
      </c>
      <c r="E408" s="27" t="s">
        <v>440</v>
      </c>
      <c r="F408" s="55">
        <v>30</v>
      </c>
      <c r="G408" s="67"/>
      <c r="H408" s="68">
        <f t="shared" si="12"/>
        <v>0</v>
      </c>
      <c r="I408" s="58" t="str">
        <f t="shared" si="13"/>
        <v>A</v>
      </c>
      <c r="J408" s="32" t="s">
        <v>317</v>
      </c>
    </row>
    <row r="409" spans="1:10" x14ac:dyDescent="0.2">
      <c r="A409" s="15" t="s">
        <v>1200</v>
      </c>
      <c r="B409" s="26" t="s">
        <v>1201</v>
      </c>
      <c r="C409" s="26"/>
      <c r="D409" s="26" t="s">
        <v>1202</v>
      </c>
      <c r="E409" s="27" t="s">
        <v>440</v>
      </c>
      <c r="F409" s="55">
        <v>20</v>
      </c>
      <c r="G409" s="67"/>
      <c r="H409" s="68">
        <f t="shared" si="12"/>
        <v>0</v>
      </c>
      <c r="I409" s="58" t="str">
        <f t="shared" si="13"/>
        <v>A</v>
      </c>
      <c r="J409" s="32" t="s">
        <v>317</v>
      </c>
    </row>
    <row r="410" spans="1:10" x14ac:dyDescent="0.2">
      <c r="A410" s="15" t="s">
        <v>1203</v>
      </c>
      <c r="B410" s="26" t="s">
        <v>1204</v>
      </c>
      <c r="C410" s="26"/>
      <c r="D410" s="26" t="s">
        <v>1205</v>
      </c>
      <c r="E410" s="27" t="s">
        <v>440</v>
      </c>
      <c r="F410" s="55">
        <v>70</v>
      </c>
      <c r="G410" s="67"/>
      <c r="H410" s="68">
        <f t="shared" si="12"/>
        <v>0</v>
      </c>
      <c r="I410" s="58" t="str">
        <f t="shared" si="13"/>
        <v>A</v>
      </c>
      <c r="J410" s="32" t="s">
        <v>317</v>
      </c>
    </row>
    <row r="411" spans="1:10" x14ac:dyDescent="0.2">
      <c r="A411" s="15"/>
      <c r="B411" s="26" t="s">
        <v>1206</v>
      </c>
      <c r="C411" s="26"/>
      <c r="D411" s="26" t="s">
        <v>1207</v>
      </c>
      <c r="E411" s="27"/>
      <c r="F411" s="55"/>
      <c r="G411" s="67"/>
      <c r="H411" s="68" t="str">
        <f t="shared" si="12"/>
        <v/>
      </c>
      <c r="I411" s="58" t="str">
        <f t="shared" si="13"/>
        <v/>
      </c>
      <c r="J411" s="32"/>
    </row>
    <row r="412" spans="1:10" x14ac:dyDescent="0.2">
      <c r="A412" s="15"/>
      <c r="B412" s="26" t="s">
        <v>1208</v>
      </c>
      <c r="C412" s="26"/>
      <c r="D412" s="26" t="s">
        <v>1209</v>
      </c>
      <c r="E412" s="27"/>
      <c r="F412" s="55"/>
      <c r="G412" s="67"/>
      <c r="H412" s="68" t="str">
        <f t="shared" si="12"/>
        <v/>
      </c>
      <c r="I412" s="58" t="str">
        <f t="shared" si="13"/>
        <v/>
      </c>
      <c r="J412" s="32"/>
    </row>
    <row r="413" spans="1:10" x14ac:dyDescent="0.2">
      <c r="A413" s="15" t="s">
        <v>1210</v>
      </c>
      <c r="B413" s="26" t="s">
        <v>1211</v>
      </c>
      <c r="C413" s="26"/>
      <c r="D413" s="26" t="s">
        <v>1212</v>
      </c>
      <c r="E413" s="27" t="s">
        <v>518</v>
      </c>
      <c r="F413" s="55">
        <v>1</v>
      </c>
      <c r="G413" s="67"/>
      <c r="H413" s="68">
        <f t="shared" si="12"/>
        <v>0</v>
      </c>
      <c r="I413" s="58" t="str">
        <f t="shared" si="13"/>
        <v>A</v>
      </c>
      <c r="J413" s="32" t="s">
        <v>317</v>
      </c>
    </row>
    <row r="414" spans="1:10" x14ac:dyDescent="0.2">
      <c r="A414" s="15"/>
      <c r="B414" s="26" t="s">
        <v>1213</v>
      </c>
      <c r="C414" s="26"/>
      <c r="D414" s="26" t="s">
        <v>1214</v>
      </c>
      <c r="E414" s="27"/>
      <c r="F414" s="55"/>
      <c r="G414" s="67"/>
      <c r="H414" s="68" t="str">
        <f t="shared" si="12"/>
        <v/>
      </c>
      <c r="I414" s="58" t="str">
        <f t="shared" si="13"/>
        <v/>
      </c>
      <c r="J414" s="32"/>
    </row>
    <row r="415" spans="1:10" x14ac:dyDescent="0.2">
      <c r="A415" s="15" t="s">
        <v>1215</v>
      </c>
      <c r="B415" s="26" t="s">
        <v>1216</v>
      </c>
      <c r="C415" s="26"/>
      <c r="D415" s="26" t="s">
        <v>1217</v>
      </c>
      <c r="E415" s="27" t="s">
        <v>518</v>
      </c>
      <c r="F415" s="55">
        <v>1</v>
      </c>
      <c r="G415" s="67"/>
      <c r="H415" s="68">
        <f t="shared" si="12"/>
        <v>0</v>
      </c>
      <c r="I415" s="58" t="str">
        <f t="shared" si="13"/>
        <v>A</v>
      </c>
      <c r="J415" s="32" t="s">
        <v>317</v>
      </c>
    </row>
    <row r="416" spans="1:10" x14ac:dyDescent="0.2">
      <c r="A416" s="15"/>
      <c r="B416" s="26" t="s">
        <v>1218</v>
      </c>
      <c r="C416" s="26" t="s">
        <v>242</v>
      </c>
      <c r="D416" s="26" t="s">
        <v>672</v>
      </c>
      <c r="E416" s="27"/>
      <c r="F416" s="55"/>
      <c r="G416" s="67"/>
      <c r="H416" s="68" t="str">
        <f t="shared" si="12"/>
        <v/>
      </c>
      <c r="I416" s="58" t="str">
        <f t="shared" si="13"/>
        <v/>
      </c>
      <c r="J416" s="32"/>
    </row>
    <row r="417" spans="1:10" ht="24" x14ac:dyDescent="0.2">
      <c r="A417" s="15" t="s">
        <v>1219</v>
      </c>
      <c r="B417" s="26" t="s">
        <v>1220</v>
      </c>
      <c r="C417" s="26" t="s">
        <v>242</v>
      </c>
      <c r="D417" s="26" t="s">
        <v>1221</v>
      </c>
      <c r="E417" s="27" t="s">
        <v>518</v>
      </c>
      <c r="F417" s="55">
        <v>4</v>
      </c>
      <c r="G417" s="67"/>
      <c r="H417" s="68">
        <f t="shared" si="12"/>
        <v>0</v>
      </c>
      <c r="I417" s="58" t="str">
        <f t="shared" si="13"/>
        <v>A</v>
      </c>
      <c r="J417" s="32" t="s">
        <v>317</v>
      </c>
    </row>
    <row r="418" spans="1:10" x14ac:dyDescent="0.2">
      <c r="A418" s="15" t="s">
        <v>1222</v>
      </c>
      <c r="B418" s="26" t="s">
        <v>1223</v>
      </c>
      <c r="C418" s="26" t="s">
        <v>242</v>
      </c>
      <c r="D418" s="26" t="s">
        <v>1224</v>
      </c>
      <c r="E418" s="27" t="s">
        <v>1225</v>
      </c>
      <c r="F418" s="55">
        <v>3</v>
      </c>
      <c r="G418" s="67"/>
      <c r="H418" s="68">
        <f t="shared" si="12"/>
        <v>0</v>
      </c>
      <c r="I418" s="58" t="str">
        <f t="shared" si="13"/>
        <v>A</v>
      </c>
      <c r="J418" s="32" t="s">
        <v>317</v>
      </c>
    </row>
    <row r="419" spans="1:10" ht="24" x14ac:dyDescent="0.2">
      <c r="A419" s="15" t="s">
        <v>1226</v>
      </c>
      <c r="B419" s="26" t="s">
        <v>1227</v>
      </c>
      <c r="C419" s="26" t="s">
        <v>242</v>
      </c>
      <c r="D419" s="26" t="s">
        <v>1228</v>
      </c>
      <c r="E419" s="27" t="s">
        <v>266</v>
      </c>
      <c r="F419" s="55">
        <v>42</v>
      </c>
      <c r="G419" s="67"/>
      <c r="H419" s="68">
        <f t="shared" si="12"/>
        <v>0</v>
      </c>
      <c r="I419" s="58" t="str">
        <f t="shared" si="13"/>
        <v>A</v>
      </c>
      <c r="J419" s="32" t="s">
        <v>317</v>
      </c>
    </row>
    <row r="420" spans="1:10" x14ac:dyDescent="0.2">
      <c r="A420" s="15" t="s">
        <v>1229</v>
      </c>
      <c r="B420" s="26" t="s">
        <v>1230</v>
      </c>
      <c r="C420" s="26" t="s">
        <v>242</v>
      </c>
      <c r="D420" s="26" t="s">
        <v>1231</v>
      </c>
      <c r="E420" s="27" t="s">
        <v>266</v>
      </c>
      <c r="F420" s="55">
        <v>16</v>
      </c>
      <c r="G420" s="67"/>
      <c r="H420" s="68">
        <f t="shared" si="12"/>
        <v>0</v>
      </c>
      <c r="I420" s="58" t="str">
        <f t="shared" si="13"/>
        <v>A</v>
      </c>
      <c r="J420" s="32" t="s">
        <v>317</v>
      </c>
    </row>
    <row r="421" spans="1:10" x14ac:dyDescent="0.2">
      <c r="A421" s="15" t="s">
        <v>1232</v>
      </c>
      <c r="B421" s="26" t="s">
        <v>1233</v>
      </c>
      <c r="C421" s="26" t="s">
        <v>242</v>
      </c>
      <c r="D421" s="26" t="s">
        <v>1234</v>
      </c>
      <c r="E421" s="27" t="s">
        <v>266</v>
      </c>
      <c r="F421" s="55">
        <v>3</v>
      </c>
      <c r="G421" s="67"/>
      <c r="H421" s="68">
        <f t="shared" si="12"/>
        <v>0</v>
      </c>
      <c r="I421" s="58" t="str">
        <f t="shared" si="13"/>
        <v>A</v>
      </c>
      <c r="J421" s="32" t="s">
        <v>317</v>
      </c>
    </row>
    <row r="422" spans="1:10" ht="24" x14ac:dyDescent="0.2">
      <c r="A422" s="15" t="s">
        <v>1235</v>
      </c>
      <c r="B422" s="26" t="s">
        <v>1236</v>
      </c>
      <c r="C422" s="26" t="s">
        <v>242</v>
      </c>
      <c r="D422" s="26" t="s">
        <v>1237</v>
      </c>
      <c r="E422" s="27" t="s">
        <v>266</v>
      </c>
      <c r="F422" s="55">
        <v>10</v>
      </c>
      <c r="G422" s="67"/>
      <c r="H422" s="68">
        <f t="shared" si="12"/>
        <v>0</v>
      </c>
      <c r="I422" s="58" t="str">
        <f t="shared" si="13"/>
        <v>A</v>
      </c>
      <c r="J422" s="32" t="s">
        <v>317</v>
      </c>
    </row>
    <row r="423" spans="1:10" x14ac:dyDescent="0.2">
      <c r="A423" s="15"/>
      <c r="B423" s="26" t="s">
        <v>1238</v>
      </c>
      <c r="C423" s="26" t="s">
        <v>242</v>
      </c>
      <c r="D423" s="26" t="s">
        <v>1239</v>
      </c>
      <c r="E423" s="27"/>
      <c r="F423" s="55"/>
      <c r="G423" s="67"/>
      <c r="H423" s="68" t="str">
        <f t="shared" si="12"/>
        <v/>
      </c>
      <c r="I423" s="58" t="str">
        <f t="shared" si="13"/>
        <v/>
      </c>
      <c r="J423" s="32"/>
    </row>
    <row r="424" spans="1:10" x14ac:dyDescent="0.2">
      <c r="A424" s="15"/>
      <c r="B424" s="26" t="s">
        <v>1240</v>
      </c>
      <c r="C424" s="26" t="s">
        <v>242</v>
      </c>
      <c r="D424" s="26" t="s">
        <v>1241</v>
      </c>
      <c r="E424" s="27"/>
      <c r="F424" s="55"/>
      <c r="G424" s="67"/>
      <c r="H424" s="68" t="str">
        <f t="shared" si="12"/>
        <v/>
      </c>
      <c r="I424" s="58" t="str">
        <f t="shared" si="13"/>
        <v/>
      </c>
      <c r="J424" s="32"/>
    </row>
    <row r="425" spans="1:10" x14ac:dyDescent="0.2">
      <c r="A425" s="15" t="s">
        <v>1242</v>
      </c>
      <c r="B425" s="26" t="s">
        <v>1243</v>
      </c>
      <c r="C425" s="26" t="s">
        <v>242</v>
      </c>
      <c r="D425" s="26" t="s">
        <v>1244</v>
      </c>
      <c r="E425" s="27" t="s">
        <v>679</v>
      </c>
      <c r="F425" s="55">
        <v>5</v>
      </c>
      <c r="G425" s="67"/>
      <c r="H425" s="68">
        <f t="shared" si="12"/>
        <v>0</v>
      </c>
      <c r="I425" s="58" t="str">
        <f t="shared" si="13"/>
        <v>A</v>
      </c>
      <c r="J425" s="32" t="s">
        <v>317</v>
      </c>
    </row>
    <row r="426" spans="1:10" x14ac:dyDescent="0.2">
      <c r="A426" s="15"/>
      <c r="B426" s="26" t="s">
        <v>1245</v>
      </c>
      <c r="C426" s="26"/>
      <c r="D426" s="26" t="s">
        <v>1246</v>
      </c>
      <c r="E426" s="27"/>
      <c r="F426" s="55"/>
      <c r="G426" s="67"/>
      <c r="H426" s="68" t="str">
        <f t="shared" si="12"/>
        <v/>
      </c>
      <c r="I426" s="58" t="str">
        <f t="shared" si="13"/>
        <v/>
      </c>
      <c r="J426" s="32"/>
    </row>
    <row r="427" spans="1:10" x14ac:dyDescent="0.2">
      <c r="A427" s="15"/>
      <c r="B427" s="26" t="s">
        <v>1247</v>
      </c>
      <c r="C427" s="26"/>
      <c r="D427" s="26" t="s">
        <v>1248</v>
      </c>
      <c r="E427" s="27"/>
      <c r="F427" s="55"/>
      <c r="G427" s="67"/>
      <c r="H427" s="68" t="str">
        <f t="shared" si="12"/>
        <v/>
      </c>
      <c r="I427" s="58" t="str">
        <f t="shared" si="13"/>
        <v/>
      </c>
      <c r="J427" s="32"/>
    </row>
    <row r="428" spans="1:10" x14ac:dyDescent="0.2">
      <c r="A428" s="15"/>
      <c r="B428" s="26" t="s">
        <v>1249</v>
      </c>
      <c r="C428" s="26"/>
      <c r="D428" s="26" t="s">
        <v>302</v>
      </c>
      <c r="E428" s="27"/>
      <c r="F428" s="55"/>
      <c r="G428" s="67"/>
      <c r="H428" s="68" t="str">
        <f t="shared" si="12"/>
        <v/>
      </c>
      <c r="I428" s="58" t="str">
        <f t="shared" si="13"/>
        <v/>
      </c>
      <c r="J428" s="32"/>
    </row>
    <row r="429" spans="1:10" x14ac:dyDescent="0.2">
      <c r="A429" s="15" t="s">
        <v>1250</v>
      </c>
      <c r="B429" s="26" t="s">
        <v>1251</v>
      </c>
      <c r="C429" s="26"/>
      <c r="D429" s="26" t="s">
        <v>1252</v>
      </c>
      <c r="E429" s="27" t="s">
        <v>518</v>
      </c>
      <c r="F429" s="55">
        <v>4</v>
      </c>
      <c r="G429" s="67"/>
      <c r="H429" s="68">
        <f t="shared" si="12"/>
        <v>0</v>
      </c>
      <c r="I429" s="58" t="str">
        <f t="shared" si="13"/>
        <v>A</v>
      </c>
      <c r="J429" s="32" t="s">
        <v>317</v>
      </c>
    </row>
    <row r="430" spans="1:10" x14ac:dyDescent="0.2">
      <c r="A430" s="15"/>
      <c r="B430" s="26" t="s">
        <v>1253</v>
      </c>
      <c r="C430" s="26"/>
      <c r="D430" s="26" t="s">
        <v>1254</v>
      </c>
      <c r="E430" s="27"/>
      <c r="F430" s="55"/>
      <c r="G430" s="67"/>
      <c r="H430" s="68" t="str">
        <f t="shared" si="12"/>
        <v/>
      </c>
      <c r="I430" s="58" t="str">
        <f t="shared" si="13"/>
        <v/>
      </c>
      <c r="J430" s="32"/>
    </row>
    <row r="431" spans="1:10" x14ac:dyDescent="0.2">
      <c r="A431" s="15"/>
      <c r="B431" s="26" t="s">
        <v>1255</v>
      </c>
      <c r="C431" s="26"/>
      <c r="D431" s="26" t="s">
        <v>1256</v>
      </c>
      <c r="E431" s="27"/>
      <c r="F431" s="55"/>
      <c r="G431" s="67"/>
      <c r="H431" s="68" t="str">
        <f t="shared" si="12"/>
        <v/>
      </c>
      <c r="I431" s="58" t="str">
        <f t="shared" si="13"/>
        <v/>
      </c>
      <c r="J431" s="32"/>
    </row>
    <row r="432" spans="1:10" x14ac:dyDescent="0.2">
      <c r="A432" s="15" t="s">
        <v>1257</v>
      </c>
      <c r="B432" s="26" t="s">
        <v>1258</v>
      </c>
      <c r="C432" s="26"/>
      <c r="D432" s="26" t="s">
        <v>1259</v>
      </c>
      <c r="E432" s="27" t="s">
        <v>518</v>
      </c>
      <c r="F432" s="55">
        <v>1</v>
      </c>
      <c r="G432" s="67"/>
      <c r="H432" s="68">
        <f t="shared" si="12"/>
        <v>0</v>
      </c>
      <c r="I432" s="58" t="str">
        <f t="shared" si="13"/>
        <v>A</v>
      </c>
      <c r="J432" s="32" t="s">
        <v>317</v>
      </c>
    </row>
    <row r="433" spans="1:10" x14ac:dyDescent="0.2">
      <c r="A433" s="15"/>
      <c r="B433" s="26" t="s">
        <v>1260</v>
      </c>
      <c r="C433" s="26"/>
      <c r="D433" s="26" t="s">
        <v>1261</v>
      </c>
      <c r="E433" s="27"/>
      <c r="F433" s="55"/>
      <c r="G433" s="67"/>
      <c r="H433" s="68" t="str">
        <f t="shared" si="12"/>
        <v/>
      </c>
      <c r="I433" s="58" t="str">
        <f t="shared" si="13"/>
        <v/>
      </c>
      <c r="J433" s="32"/>
    </row>
    <row r="434" spans="1:10" x14ac:dyDescent="0.2">
      <c r="A434" s="15" t="s">
        <v>1262</v>
      </c>
      <c r="B434" s="26" t="s">
        <v>1263</v>
      </c>
      <c r="C434" s="26"/>
      <c r="D434" s="26" t="s">
        <v>1264</v>
      </c>
      <c r="E434" s="27" t="s">
        <v>440</v>
      </c>
      <c r="F434" s="55">
        <v>70</v>
      </c>
      <c r="G434" s="67"/>
      <c r="H434" s="68">
        <f t="shared" si="12"/>
        <v>0</v>
      </c>
      <c r="I434" s="58" t="str">
        <f t="shared" si="13"/>
        <v>A</v>
      </c>
      <c r="J434" s="32" t="s">
        <v>317</v>
      </c>
    </row>
    <row r="435" spans="1:10" x14ac:dyDescent="0.2">
      <c r="A435" s="15"/>
      <c r="B435" s="26" t="s">
        <v>1265</v>
      </c>
      <c r="C435" s="26"/>
      <c r="D435" s="26" t="s">
        <v>1266</v>
      </c>
      <c r="E435" s="27"/>
      <c r="F435" s="55"/>
      <c r="G435" s="67"/>
      <c r="H435" s="68" t="str">
        <f t="shared" si="12"/>
        <v/>
      </c>
      <c r="I435" s="58" t="str">
        <f t="shared" si="13"/>
        <v/>
      </c>
      <c r="J435" s="32"/>
    </row>
    <row r="436" spans="1:10" x14ac:dyDescent="0.2">
      <c r="A436" s="15" t="s">
        <v>1267</v>
      </c>
      <c r="B436" s="26" t="s">
        <v>1268</v>
      </c>
      <c r="C436" s="26"/>
      <c r="D436" s="26" t="s">
        <v>1269</v>
      </c>
      <c r="E436" s="27" t="s">
        <v>518</v>
      </c>
      <c r="F436" s="55">
        <v>1</v>
      </c>
      <c r="G436" s="67"/>
      <c r="H436" s="68">
        <f t="shared" si="12"/>
        <v>0</v>
      </c>
      <c r="I436" s="58" t="str">
        <f t="shared" si="13"/>
        <v>A</v>
      </c>
      <c r="J436" s="32" t="s">
        <v>317</v>
      </c>
    </row>
    <row r="437" spans="1:10" x14ac:dyDescent="0.2">
      <c r="A437" s="15"/>
      <c r="B437" s="26" t="s">
        <v>1270</v>
      </c>
      <c r="C437" s="26"/>
      <c r="D437" s="26" t="s">
        <v>302</v>
      </c>
      <c r="E437" s="27"/>
      <c r="F437" s="55"/>
      <c r="G437" s="67"/>
      <c r="H437" s="68" t="str">
        <f t="shared" si="12"/>
        <v/>
      </c>
      <c r="I437" s="58" t="str">
        <f t="shared" si="13"/>
        <v/>
      </c>
      <c r="J437" s="32"/>
    </row>
    <row r="438" spans="1:10" x14ac:dyDescent="0.2">
      <c r="A438" s="15" t="s">
        <v>1271</v>
      </c>
      <c r="B438" s="26" t="s">
        <v>1272</v>
      </c>
      <c r="C438" s="26"/>
      <c r="D438" s="26" t="s">
        <v>1273</v>
      </c>
      <c r="E438" s="27" t="s">
        <v>518</v>
      </c>
      <c r="F438" s="55">
        <v>6</v>
      </c>
      <c r="G438" s="67"/>
      <c r="H438" s="68">
        <f t="shared" si="12"/>
        <v>0</v>
      </c>
      <c r="I438" s="58" t="str">
        <f t="shared" si="13"/>
        <v>A</v>
      </c>
      <c r="J438" s="32" t="s">
        <v>317</v>
      </c>
    </row>
    <row r="439" spans="1:10" x14ac:dyDescent="0.2">
      <c r="A439" s="15"/>
      <c r="B439" s="26" t="s">
        <v>1274</v>
      </c>
      <c r="C439" s="26"/>
      <c r="D439" s="26" t="s">
        <v>1275</v>
      </c>
      <c r="E439" s="27"/>
      <c r="F439" s="55"/>
      <c r="G439" s="67"/>
      <c r="H439" s="68" t="str">
        <f t="shared" si="12"/>
        <v/>
      </c>
      <c r="I439" s="58" t="str">
        <f t="shared" si="13"/>
        <v/>
      </c>
      <c r="J439" s="32"/>
    </row>
    <row r="440" spans="1:10" x14ac:dyDescent="0.2">
      <c r="A440" s="15"/>
      <c r="B440" s="26" t="s">
        <v>1276</v>
      </c>
      <c r="C440" s="26"/>
      <c r="D440" s="26" t="s">
        <v>1277</v>
      </c>
      <c r="E440" s="27"/>
      <c r="F440" s="55"/>
      <c r="G440" s="67"/>
      <c r="H440" s="68" t="str">
        <f t="shared" si="12"/>
        <v/>
      </c>
      <c r="I440" s="58" t="str">
        <f t="shared" si="13"/>
        <v/>
      </c>
      <c r="J440" s="32"/>
    </row>
    <row r="441" spans="1:10" x14ac:dyDescent="0.2">
      <c r="A441" s="15" t="s">
        <v>1278</v>
      </c>
      <c r="B441" s="26" t="s">
        <v>1279</v>
      </c>
      <c r="C441" s="26"/>
      <c r="D441" s="26" t="s">
        <v>1280</v>
      </c>
      <c r="E441" s="27" t="s">
        <v>518</v>
      </c>
      <c r="F441" s="55">
        <v>1</v>
      </c>
      <c r="G441" s="67"/>
      <c r="H441" s="68">
        <f t="shared" si="12"/>
        <v>0</v>
      </c>
      <c r="I441" s="58" t="str">
        <f t="shared" si="13"/>
        <v>A</v>
      </c>
      <c r="J441" s="32" t="s">
        <v>317</v>
      </c>
    </row>
    <row r="442" spans="1:10" x14ac:dyDescent="0.2">
      <c r="A442" s="15"/>
      <c r="B442" s="26" t="s">
        <v>1281</v>
      </c>
      <c r="C442" s="26"/>
      <c r="D442" s="26" t="s">
        <v>1282</v>
      </c>
      <c r="E442" s="27"/>
      <c r="F442" s="55"/>
      <c r="G442" s="67"/>
      <c r="H442" s="68" t="str">
        <f t="shared" si="12"/>
        <v/>
      </c>
      <c r="I442" s="58" t="str">
        <f t="shared" si="13"/>
        <v/>
      </c>
      <c r="J442" s="32"/>
    </row>
    <row r="443" spans="1:10" x14ac:dyDescent="0.2">
      <c r="A443" s="15" t="s">
        <v>1283</v>
      </c>
      <c r="B443" s="26" t="s">
        <v>1284</v>
      </c>
      <c r="C443" s="26"/>
      <c r="D443" s="26" t="s">
        <v>1285</v>
      </c>
      <c r="E443" s="27" t="s">
        <v>518</v>
      </c>
      <c r="F443" s="55">
        <v>4</v>
      </c>
      <c r="G443" s="67"/>
      <c r="H443" s="68">
        <f t="shared" si="12"/>
        <v>0</v>
      </c>
      <c r="I443" s="58" t="str">
        <f t="shared" si="13"/>
        <v>A</v>
      </c>
      <c r="J443" s="32" t="s">
        <v>317</v>
      </c>
    </row>
    <row r="444" spans="1:10" x14ac:dyDescent="0.2">
      <c r="A444" s="15"/>
      <c r="B444" s="26" t="s">
        <v>1286</v>
      </c>
      <c r="C444" s="26"/>
      <c r="D444" s="26" t="s">
        <v>1287</v>
      </c>
      <c r="E444" s="27"/>
      <c r="F444" s="55"/>
      <c r="G444" s="67"/>
      <c r="H444" s="68" t="str">
        <f t="shared" si="12"/>
        <v/>
      </c>
      <c r="I444" s="58" t="str">
        <f t="shared" si="13"/>
        <v/>
      </c>
      <c r="J444" s="32"/>
    </row>
    <row r="445" spans="1:10" x14ac:dyDescent="0.2">
      <c r="A445" s="15" t="s">
        <v>1288</v>
      </c>
      <c r="B445" s="26" t="s">
        <v>1289</v>
      </c>
      <c r="C445" s="26"/>
      <c r="D445" s="26" t="s">
        <v>1290</v>
      </c>
      <c r="E445" s="27" t="s">
        <v>518</v>
      </c>
      <c r="F445" s="55">
        <v>1</v>
      </c>
      <c r="G445" s="67"/>
      <c r="H445" s="68">
        <f t="shared" si="12"/>
        <v>0</v>
      </c>
      <c r="I445" s="58" t="str">
        <f t="shared" si="13"/>
        <v>A</v>
      </c>
      <c r="J445" s="32" t="s">
        <v>317</v>
      </c>
    </row>
    <row r="446" spans="1:10" x14ac:dyDescent="0.2">
      <c r="A446" s="15"/>
      <c r="B446" s="26" t="s">
        <v>1291</v>
      </c>
      <c r="C446" s="26"/>
      <c r="D446" s="26" t="s">
        <v>1292</v>
      </c>
      <c r="E446" s="27"/>
      <c r="F446" s="55"/>
      <c r="G446" s="67"/>
      <c r="H446" s="68" t="str">
        <f t="shared" si="12"/>
        <v/>
      </c>
      <c r="I446" s="58" t="str">
        <f t="shared" si="13"/>
        <v/>
      </c>
      <c r="J446" s="32"/>
    </row>
    <row r="447" spans="1:10" x14ac:dyDescent="0.2">
      <c r="A447" s="15" t="s">
        <v>1293</v>
      </c>
      <c r="B447" s="26" t="s">
        <v>1294</v>
      </c>
      <c r="C447" s="26"/>
      <c r="D447" s="26" t="s">
        <v>1295</v>
      </c>
      <c r="E447" s="27" t="s">
        <v>518</v>
      </c>
      <c r="F447" s="55">
        <v>1</v>
      </c>
      <c r="G447" s="67"/>
      <c r="H447" s="68">
        <f t="shared" si="12"/>
        <v>0</v>
      </c>
      <c r="I447" s="58" t="str">
        <f t="shared" si="13"/>
        <v>A</v>
      </c>
      <c r="J447" s="32" t="s">
        <v>317</v>
      </c>
    </row>
    <row r="448" spans="1:10" x14ac:dyDescent="0.2">
      <c r="A448" s="15"/>
      <c r="B448" s="26" t="s">
        <v>1296</v>
      </c>
      <c r="C448" s="26"/>
      <c r="D448" s="26" t="s">
        <v>1297</v>
      </c>
      <c r="E448" s="27"/>
      <c r="F448" s="55"/>
      <c r="G448" s="67"/>
      <c r="H448" s="68" t="str">
        <f t="shared" si="12"/>
        <v/>
      </c>
      <c r="I448" s="58" t="str">
        <f t="shared" si="13"/>
        <v/>
      </c>
      <c r="J448" s="32"/>
    </row>
    <row r="449" spans="1:10" x14ac:dyDescent="0.2">
      <c r="A449" s="15" t="s">
        <v>1298</v>
      </c>
      <c r="B449" s="26" t="s">
        <v>1299</v>
      </c>
      <c r="C449" s="26"/>
      <c r="D449" s="26" t="s">
        <v>1300</v>
      </c>
      <c r="E449" s="27" t="s">
        <v>518</v>
      </c>
      <c r="F449" s="55">
        <v>1</v>
      </c>
      <c r="G449" s="67"/>
      <c r="H449" s="68">
        <f t="shared" si="12"/>
        <v>0</v>
      </c>
      <c r="I449" s="58" t="str">
        <f t="shared" si="13"/>
        <v>A</v>
      </c>
      <c r="J449" s="32" t="s">
        <v>317</v>
      </c>
    </row>
    <row r="450" spans="1:10" x14ac:dyDescent="0.2">
      <c r="A450" s="15"/>
      <c r="B450" s="26" t="s">
        <v>1301</v>
      </c>
      <c r="C450" s="26"/>
      <c r="D450" s="26" t="s">
        <v>1302</v>
      </c>
      <c r="E450" s="27"/>
      <c r="F450" s="55"/>
      <c r="G450" s="67"/>
      <c r="H450" s="68" t="str">
        <f t="shared" si="12"/>
        <v/>
      </c>
      <c r="I450" s="58" t="str">
        <f t="shared" si="13"/>
        <v/>
      </c>
      <c r="J450" s="32"/>
    </row>
    <row r="451" spans="1:10" x14ac:dyDescent="0.2">
      <c r="A451" s="15" t="s">
        <v>1303</v>
      </c>
      <c r="B451" s="26" t="s">
        <v>1304</v>
      </c>
      <c r="C451" s="26"/>
      <c r="D451" s="26" t="s">
        <v>1305</v>
      </c>
      <c r="E451" s="27" t="s">
        <v>518</v>
      </c>
      <c r="F451" s="55">
        <v>1</v>
      </c>
      <c r="G451" s="67"/>
      <c r="H451" s="68">
        <f t="shared" si="12"/>
        <v>0</v>
      </c>
      <c r="I451" s="58" t="str">
        <f t="shared" si="13"/>
        <v>A</v>
      </c>
      <c r="J451" s="32" t="s">
        <v>317</v>
      </c>
    </row>
    <row r="452" spans="1:10" x14ac:dyDescent="0.2">
      <c r="A452" s="15"/>
      <c r="B452" s="26" t="s">
        <v>1306</v>
      </c>
      <c r="C452" s="26"/>
      <c r="D452" s="26" t="s">
        <v>1307</v>
      </c>
      <c r="E452" s="27"/>
      <c r="F452" s="55"/>
      <c r="G452" s="67"/>
      <c r="H452" s="68" t="str">
        <f t="shared" si="12"/>
        <v/>
      </c>
      <c r="I452" s="58" t="str">
        <f t="shared" si="13"/>
        <v/>
      </c>
      <c r="J452" s="32"/>
    </row>
    <row r="453" spans="1:10" x14ac:dyDescent="0.2">
      <c r="A453" s="15"/>
      <c r="B453" s="26" t="s">
        <v>1308</v>
      </c>
      <c r="C453" s="26"/>
      <c r="D453" s="26" t="s">
        <v>1309</v>
      </c>
      <c r="E453" s="27"/>
      <c r="F453" s="55"/>
      <c r="G453" s="67"/>
      <c r="H453" s="68" t="str">
        <f t="shared" si="12"/>
        <v/>
      </c>
      <c r="I453" s="58" t="str">
        <f t="shared" si="13"/>
        <v/>
      </c>
      <c r="J453" s="32"/>
    </row>
    <row r="454" spans="1:10" ht="24" x14ac:dyDescent="0.2">
      <c r="A454" s="15" t="s">
        <v>1310</v>
      </c>
      <c r="B454" s="26" t="s">
        <v>1311</v>
      </c>
      <c r="C454" s="26"/>
      <c r="D454" s="26" t="s">
        <v>1312</v>
      </c>
      <c r="E454" s="27" t="s">
        <v>518</v>
      </c>
      <c r="F454" s="55">
        <v>4</v>
      </c>
      <c r="G454" s="67"/>
      <c r="H454" s="68">
        <f t="shared" si="12"/>
        <v>0</v>
      </c>
      <c r="I454" s="58" t="str">
        <f t="shared" si="13"/>
        <v>A</v>
      </c>
      <c r="J454" s="32" t="s">
        <v>317</v>
      </c>
    </row>
    <row r="455" spans="1:10" x14ac:dyDescent="0.2">
      <c r="A455" s="15"/>
      <c r="B455" s="26" t="s">
        <v>1313</v>
      </c>
      <c r="C455" s="26"/>
      <c r="D455" s="26" t="s">
        <v>1314</v>
      </c>
      <c r="E455" s="27"/>
      <c r="F455" s="55"/>
      <c r="G455" s="67"/>
      <c r="H455" s="68" t="str">
        <f t="shared" si="12"/>
        <v/>
      </c>
      <c r="I455" s="58" t="str">
        <f t="shared" si="13"/>
        <v/>
      </c>
      <c r="J455" s="32"/>
    </row>
    <row r="456" spans="1:10" x14ac:dyDescent="0.2">
      <c r="A456" s="15"/>
      <c r="B456" s="26" t="s">
        <v>1315</v>
      </c>
      <c r="C456" s="26"/>
      <c r="D456" s="26" t="s">
        <v>1316</v>
      </c>
      <c r="E456" s="27"/>
      <c r="F456" s="55"/>
      <c r="G456" s="67"/>
      <c r="H456" s="68" t="str">
        <f t="shared" si="12"/>
        <v/>
      </c>
      <c r="I456" s="58" t="str">
        <f t="shared" si="13"/>
        <v/>
      </c>
      <c r="J456" s="32"/>
    </row>
    <row r="457" spans="1:10" x14ac:dyDescent="0.2">
      <c r="A457" s="15" t="s">
        <v>1317</v>
      </c>
      <c r="B457" s="26" t="s">
        <v>1318</v>
      </c>
      <c r="C457" s="26"/>
      <c r="D457" s="26" t="s">
        <v>1319</v>
      </c>
      <c r="E457" s="27" t="s">
        <v>518</v>
      </c>
      <c r="F457" s="55">
        <v>4</v>
      </c>
      <c r="G457" s="67"/>
      <c r="H457" s="68">
        <f t="shared" si="12"/>
        <v>0</v>
      </c>
      <c r="I457" s="58" t="str">
        <f t="shared" si="13"/>
        <v>A</v>
      </c>
      <c r="J457" s="32" t="s">
        <v>317</v>
      </c>
    </row>
    <row r="458" spans="1:10" x14ac:dyDescent="0.2">
      <c r="A458" s="15"/>
      <c r="B458" s="26" t="s">
        <v>1320</v>
      </c>
      <c r="C458" s="26" t="s">
        <v>242</v>
      </c>
      <c r="D458" s="26" t="s">
        <v>1321</v>
      </c>
      <c r="E458" s="27"/>
      <c r="F458" s="55"/>
      <c r="G458" s="67"/>
      <c r="H458" s="68" t="str">
        <f t="shared" si="12"/>
        <v/>
      </c>
      <c r="I458" s="58" t="str">
        <f t="shared" si="13"/>
        <v/>
      </c>
      <c r="J458" s="32"/>
    </row>
    <row r="459" spans="1:10" ht="24" x14ac:dyDescent="0.2">
      <c r="A459" s="15" t="s">
        <v>1322</v>
      </c>
      <c r="B459" s="26" t="s">
        <v>1323</v>
      </c>
      <c r="C459" s="26" t="s">
        <v>242</v>
      </c>
      <c r="D459" s="26" t="s">
        <v>1324</v>
      </c>
      <c r="E459" s="27" t="s">
        <v>1225</v>
      </c>
      <c r="F459" s="55">
        <v>4</v>
      </c>
      <c r="G459" s="67"/>
      <c r="H459" s="68">
        <f t="shared" si="12"/>
        <v>0</v>
      </c>
      <c r="I459" s="58" t="str">
        <f t="shared" si="13"/>
        <v>A</v>
      </c>
      <c r="J459" s="32" t="s">
        <v>317</v>
      </c>
    </row>
    <row r="460" spans="1:10" x14ac:dyDescent="0.2">
      <c r="A460" s="15" t="s">
        <v>1325</v>
      </c>
      <c r="B460" s="26" t="s">
        <v>1326</v>
      </c>
      <c r="C460" s="26" t="s">
        <v>242</v>
      </c>
      <c r="D460" s="26" t="s">
        <v>1327</v>
      </c>
      <c r="E460" s="27" t="s">
        <v>1225</v>
      </c>
      <c r="F460" s="55">
        <v>4</v>
      </c>
      <c r="G460" s="67"/>
      <c r="H460" s="68">
        <f t="shared" si="12"/>
        <v>0</v>
      </c>
      <c r="I460" s="58" t="str">
        <f t="shared" si="13"/>
        <v>A</v>
      </c>
      <c r="J460" s="32" t="s">
        <v>317</v>
      </c>
    </row>
    <row r="461" spans="1:10" x14ac:dyDescent="0.2">
      <c r="A461" s="15" t="s">
        <v>1328</v>
      </c>
      <c r="B461" s="26" t="s">
        <v>1329</v>
      </c>
      <c r="C461" s="26" t="s">
        <v>242</v>
      </c>
      <c r="D461" s="26" t="s">
        <v>1330</v>
      </c>
      <c r="E461" s="27" t="s">
        <v>1225</v>
      </c>
      <c r="F461" s="55">
        <v>4</v>
      </c>
      <c r="G461" s="67"/>
      <c r="H461" s="68">
        <f t="shared" si="12"/>
        <v>0</v>
      </c>
      <c r="I461" s="58" t="str">
        <f t="shared" si="13"/>
        <v>A</v>
      </c>
      <c r="J461" s="32" t="s">
        <v>317</v>
      </c>
    </row>
    <row r="462" spans="1:10" x14ac:dyDescent="0.2">
      <c r="A462" s="15"/>
      <c r="B462" s="26" t="s">
        <v>1331</v>
      </c>
      <c r="C462" s="26"/>
      <c r="D462" s="26" t="s">
        <v>1332</v>
      </c>
      <c r="E462" s="27"/>
      <c r="F462" s="55"/>
      <c r="G462" s="67"/>
      <c r="H462" s="68" t="str">
        <f t="shared" si="12"/>
        <v/>
      </c>
      <c r="I462" s="58" t="str">
        <f t="shared" si="13"/>
        <v/>
      </c>
      <c r="J462" s="32"/>
    </row>
    <row r="463" spans="1:10" x14ac:dyDescent="0.2">
      <c r="A463" s="15"/>
      <c r="B463" s="26" t="s">
        <v>1333</v>
      </c>
      <c r="C463" s="26"/>
      <c r="D463" s="26" t="s">
        <v>1334</v>
      </c>
      <c r="E463" s="27"/>
      <c r="F463" s="55"/>
      <c r="G463" s="67"/>
      <c r="H463" s="68" t="str">
        <f t="shared" si="12"/>
        <v/>
      </c>
      <c r="I463" s="58" t="str">
        <f t="shared" si="13"/>
        <v/>
      </c>
      <c r="J463" s="32"/>
    </row>
    <row r="464" spans="1:10" x14ac:dyDescent="0.2">
      <c r="A464" s="15"/>
      <c r="B464" s="26" t="s">
        <v>1335</v>
      </c>
      <c r="C464" s="26"/>
      <c r="D464" s="26" t="s">
        <v>1336</v>
      </c>
      <c r="E464" s="27"/>
      <c r="F464" s="55"/>
      <c r="G464" s="67"/>
      <c r="H464" s="68" t="str">
        <f t="shared" ref="H464:H527" si="14">+IF(AND(F464="",G464=""),"",ROUND(F464*G464,2))</f>
        <v/>
      </c>
      <c r="I464" s="58" t="str">
        <f t="shared" ref="I464:I527" si="15">IF(E464&lt;&gt;"","A","")</f>
        <v/>
      </c>
      <c r="J464" s="32"/>
    </row>
    <row r="465" spans="1:10" x14ac:dyDescent="0.2">
      <c r="A465" s="15" t="s">
        <v>1337</v>
      </c>
      <c r="B465" s="26" t="s">
        <v>1338</v>
      </c>
      <c r="C465" s="26"/>
      <c r="D465" s="26" t="s">
        <v>1339</v>
      </c>
      <c r="E465" s="27" t="s">
        <v>506</v>
      </c>
      <c r="F465" s="55">
        <v>53</v>
      </c>
      <c r="G465" s="67"/>
      <c r="H465" s="68">
        <f t="shared" si="14"/>
        <v>0</v>
      </c>
      <c r="I465" s="58" t="str">
        <f t="shared" si="15"/>
        <v>A</v>
      </c>
      <c r="J465" s="32" t="s">
        <v>311</v>
      </c>
    </row>
    <row r="466" spans="1:10" x14ac:dyDescent="0.2">
      <c r="A466" s="15"/>
      <c r="B466" s="26" t="s">
        <v>1340</v>
      </c>
      <c r="C466" s="26" t="s">
        <v>242</v>
      </c>
      <c r="D466" s="26" t="s">
        <v>1341</v>
      </c>
      <c r="E466" s="27"/>
      <c r="F466" s="55"/>
      <c r="G466" s="67"/>
      <c r="H466" s="68" t="str">
        <f t="shared" si="14"/>
        <v/>
      </c>
      <c r="I466" s="58" t="str">
        <f t="shared" si="15"/>
        <v/>
      </c>
      <c r="J466" s="32"/>
    </row>
    <row r="467" spans="1:10" x14ac:dyDescent="0.2">
      <c r="A467" s="15"/>
      <c r="B467" s="26" t="s">
        <v>1342</v>
      </c>
      <c r="C467" s="26" t="s">
        <v>242</v>
      </c>
      <c r="D467" s="26" t="s">
        <v>1341</v>
      </c>
      <c r="E467" s="27"/>
      <c r="F467" s="55"/>
      <c r="G467" s="67"/>
      <c r="H467" s="68" t="str">
        <f t="shared" si="14"/>
        <v/>
      </c>
      <c r="I467" s="58" t="str">
        <f t="shared" si="15"/>
        <v/>
      </c>
      <c r="J467" s="32"/>
    </row>
    <row r="468" spans="1:10" x14ac:dyDescent="0.2">
      <c r="A468" s="15" t="s">
        <v>1343</v>
      </c>
      <c r="B468" s="26" t="s">
        <v>1344</v>
      </c>
      <c r="C468" s="26" t="s">
        <v>242</v>
      </c>
      <c r="D468" s="26" t="s">
        <v>1341</v>
      </c>
      <c r="E468" s="27" t="s">
        <v>621</v>
      </c>
      <c r="F468" s="55">
        <v>1</v>
      </c>
      <c r="G468" s="67"/>
      <c r="H468" s="68">
        <f t="shared" si="14"/>
        <v>0</v>
      </c>
      <c r="I468" s="58" t="str">
        <f t="shared" si="15"/>
        <v>A</v>
      </c>
      <c r="J468" s="32" t="s">
        <v>317</v>
      </c>
    </row>
    <row r="469" spans="1:10" x14ac:dyDescent="0.2">
      <c r="A469" s="15"/>
      <c r="B469" s="26" t="s">
        <v>1345</v>
      </c>
      <c r="C469" s="26"/>
      <c r="D469" s="26" t="s">
        <v>1346</v>
      </c>
      <c r="E469" s="27"/>
      <c r="F469" s="55"/>
      <c r="G469" s="67"/>
      <c r="H469" s="68" t="str">
        <f t="shared" si="14"/>
        <v/>
      </c>
      <c r="I469" s="58" t="str">
        <f t="shared" si="15"/>
        <v/>
      </c>
      <c r="J469" s="32"/>
    </row>
    <row r="470" spans="1:10" x14ac:dyDescent="0.2">
      <c r="A470" s="15"/>
      <c r="B470" s="26" t="s">
        <v>1347</v>
      </c>
      <c r="C470" s="26"/>
      <c r="D470" s="26" t="s">
        <v>1348</v>
      </c>
      <c r="E470" s="27"/>
      <c r="F470" s="55"/>
      <c r="G470" s="67"/>
      <c r="H470" s="68" t="str">
        <f t="shared" si="14"/>
        <v/>
      </c>
      <c r="I470" s="58" t="str">
        <f t="shared" si="15"/>
        <v/>
      </c>
      <c r="J470" s="32"/>
    </row>
    <row r="471" spans="1:10" x14ac:dyDescent="0.2">
      <c r="A471" s="15"/>
      <c r="B471" s="26" t="s">
        <v>1349</v>
      </c>
      <c r="C471" s="26"/>
      <c r="D471" s="26" t="s">
        <v>1350</v>
      </c>
      <c r="E471" s="27"/>
      <c r="F471" s="55"/>
      <c r="G471" s="67"/>
      <c r="H471" s="68" t="str">
        <f t="shared" si="14"/>
        <v/>
      </c>
      <c r="I471" s="58" t="str">
        <f t="shared" si="15"/>
        <v/>
      </c>
      <c r="J471" s="32"/>
    </row>
    <row r="472" spans="1:10" x14ac:dyDescent="0.2">
      <c r="A472" s="15" t="s">
        <v>1351</v>
      </c>
      <c r="B472" s="26" t="s">
        <v>1352</v>
      </c>
      <c r="C472" s="26" t="s">
        <v>242</v>
      </c>
      <c r="D472" s="26" t="s">
        <v>1353</v>
      </c>
      <c r="E472" s="27" t="s">
        <v>518</v>
      </c>
      <c r="F472" s="55">
        <v>0.18</v>
      </c>
      <c r="G472" s="67"/>
      <c r="H472" s="68">
        <f t="shared" si="14"/>
        <v>0</v>
      </c>
      <c r="I472" s="58" t="str">
        <f t="shared" si="15"/>
        <v>A</v>
      </c>
      <c r="J472" s="32" t="s">
        <v>307</v>
      </c>
    </row>
    <row r="473" spans="1:10" x14ac:dyDescent="0.2">
      <c r="A473" s="15" t="s">
        <v>1354</v>
      </c>
      <c r="B473" s="26" t="s">
        <v>1352</v>
      </c>
      <c r="C473" s="26" t="s">
        <v>242</v>
      </c>
      <c r="D473" s="26" t="s">
        <v>1353</v>
      </c>
      <c r="E473" s="27" t="s">
        <v>518</v>
      </c>
      <c r="F473" s="55">
        <v>1.45</v>
      </c>
      <c r="G473" s="67"/>
      <c r="H473" s="68">
        <f t="shared" si="14"/>
        <v>0</v>
      </c>
      <c r="I473" s="58" t="str">
        <f t="shared" si="15"/>
        <v>A</v>
      </c>
      <c r="J473" s="32" t="s">
        <v>309</v>
      </c>
    </row>
    <row r="474" spans="1:10" x14ac:dyDescent="0.2">
      <c r="A474" s="15" t="s">
        <v>1355</v>
      </c>
      <c r="B474" s="26" t="s">
        <v>1352</v>
      </c>
      <c r="C474" s="26" t="s">
        <v>242</v>
      </c>
      <c r="D474" s="26" t="s">
        <v>1353</v>
      </c>
      <c r="E474" s="27" t="s">
        <v>518</v>
      </c>
      <c r="F474" s="55">
        <v>0.47</v>
      </c>
      <c r="G474" s="67"/>
      <c r="H474" s="68">
        <f t="shared" si="14"/>
        <v>0</v>
      </c>
      <c r="I474" s="58" t="str">
        <f t="shared" si="15"/>
        <v>A</v>
      </c>
      <c r="J474" s="32" t="s">
        <v>311</v>
      </c>
    </row>
    <row r="475" spans="1:10" x14ac:dyDescent="0.2">
      <c r="A475" s="15" t="s">
        <v>1356</v>
      </c>
      <c r="B475" s="26" t="s">
        <v>1352</v>
      </c>
      <c r="C475" s="26" t="s">
        <v>242</v>
      </c>
      <c r="D475" s="26" t="s">
        <v>1353</v>
      </c>
      <c r="E475" s="27" t="s">
        <v>518</v>
      </c>
      <c r="F475" s="55">
        <v>0.26</v>
      </c>
      <c r="G475" s="67"/>
      <c r="H475" s="68">
        <f t="shared" si="14"/>
        <v>0</v>
      </c>
      <c r="I475" s="58" t="str">
        <f t="shared" si="15"/>
        <v>A</v>
      </c>
      <c r="J475" s="32" t="s">
        <v>313</v>
      </c>
    </row>
    <row r="476" spans="1:10" x14ac:dyDescent="0.2">
      <c r="A476" s="15" t="s">
        <v>1357</v>
      </c>
      <c r="B476" s="26" t="s">
        <v>1352</v>
      </c>
      <c r="C476" s="26" t="s">
        <v>242</v>
      </c>
      <c r="D476" s="26" t="s">
        <v>1353</v>
      </c>
      <c r="E476" s="27" t="s">
        <v>518</v>
      </c>
      <c r="F476" s="55">
        <v>1.34</v>
      </c>
      <c r="G476" s="67"/>
      <c r="H476" s="68">
        <f t="shared" si="14"/>
        <v>0</v>
      </c>
      <c r="I476" s="58" t="str">
        <f t="shared" si="15"/>
        <v>A</v>
      </c>
      <c r="J476" s="32" t="s">
        <v>315</v>
      </c>
    </row>
    <row r="477" spans="1:10" x14ac:dyDescent="0.2">
      <c r="A477" s="15" t="s">
        <v>1358</v>
      </c>
      <c r="B477" s="26" t="s">
        <v>1352</v>
      </c>
      <c r="C477" s="26" t="s">
        <v>242</v>
      </c>
      <c r="D477" s="26" t="s">
        <v>1353</v>
      </c>
      <c r="E477" s="27" t="s">
        <v>518</v>
      </c>
      <c r="F477" s="55">
        <v>0.3</v>
      </c>
      <c r="G477" s="67"/>
      <c r="H477" s="68">
        <f t="shared" si="14"/>
        <v>0</v>
      </c>
      <c r="I477" s="58" t="str">
        <f t="shared" si="15"/>
        <v>A</v>
      </c>
      <c r="J477" s="32" t="s">
        <v>317</v>
      </c>
    </row>
    <row r="478" spans="1:10" x14ac:dyDescent="0.2">
      <c r="A478" s="15"/>
      <c r="B478" s="26" t="s">
        <v>1359</v>
      </c>
      <c r="C478" s="26"/>
      <c r="D478" s="26" t="s">
        <v>1360</v>
      </c>
      <c r="E478" s="27" t="s">
        <v>294</v>
      </c>
      <c r="F478" s="55"/>
      <c r="G478" s="67"/>
      <c r="H478" s="68" t="str">
        <f t="shared" si="14"/>
        <v/>
      </c>
      <c r="I478" s="58" t="str">
        <f t="shared" si="15"/>
        <v/>
      </c>
      <c r="J478" s="32"/>
    </row>
    <row r="479" spans="1:10" x14ac:dyDescent="0.2">
      <c r="A479" s="15"/>
      <c r="B479" s="26" t="s">
        <v>1361</v>
      </c>
      <c r="C479" s="26"/>
      <c r="D479" s="26" t="s">
        <v>1362</v>
      </c>
      <c r="E479" s="27"/>
      <c r="F479" s="55"/>
      <c r="G479" s="67"/>
      <c r="H479" s="68" t="str">
        <f t="shared" si="14"/>
        <v/>
      </c>
      <c r="I479" s="58" t="str">
        <f t="shared" si="15"/>
        <v/>
      </c>
      <c r="J479" s="32"/>
    </row>
    <row r="480" spans="1:10" x14ac:dyDescent="0.2">
      <c r="A480" s="15"/>
      <c r="B480" s="26" t="s">
        <v>1363</v>
      </c>
      <c r="C480" s="26"/>
      <c r="D480" s="26" t="s">
        <v>1364</v>
      </c>
      <c r="E480" s="27"/>
      <c r="F480" s="55"/>
      <c r="G480" s="67"/>
      <c r="H480" s="68" t="str">
        <f t="shared" si="14"/>
        <v/>
      </c>
      <c r="I480" s="58" t="str">
        <f t="shared" si="15"/>
        <v/>
      </c>
      <c r="J480" s="32"/>
    </row>
    <row r="481" spans="1:10" x14ac:dyDescent="0.2">
      <c r="A481" s="15"/>
      <c r="B481" s="26" t="s">
        <v>1365</v>
      </c>
      <c r="C481" s="26"/>
      <c r="D481" s="26" t="s">
        <v>1366</v>
      </c>
      <c r="E481" s="27"/>
      <c r="F481" s="55"/>
      <c r="G481" s="67"/>
      <c r="H481" s="68" t="str">
        <f t="shared" si="14"/>
        <v/>
      </c>
      <c r="I481" s="58" t="str">
        <f t="shared" si="15"/>
        <v/>
      </c>
      <c r="J481" s="32"/>
    </row>
    <row r="482" spans="1:10" x14ac:dyDescent="0.2">
      <c r="A482" s="15" t="s">
        <v>1367</v>
      </c>
      <c r="B482" s="26" t="s">
        <v>1368</v>
      </c>
      <c r="C482" s="26"/>
      <c r="D482" s="26" t="s">
        <v>1369</v>
      </c>
      <c r="E482" s="27" t="s">
        <v>506</v>
      </c>
      <c r="F482" s="55">
        <v>1</v>
      </c>
      <c r="G482" s="67"/>
      <c r="H482" s="68">
        <f t="shared" si="14"/>
        <v>0</v>
      </c>
      <c r="I482" s="58" t="str">
        <f t="shared" si="15"/>
        <v>A</v>
      </c>
      <c r="J482" s="32" t="s">
        <v>315</v>
      </c>
    </row>
    <row r="483" spans="1:10" x14ac:dyDescent="0.2">
      <c r="A483" s="15"/>
      <c r="B483" s="26" t="s">
        <v>1370</v>
      </c>
      <c r="C483" s="26"/>
      <c r="D483" s="26" t="s">
        <v>1371</v>
      </c>
      <c r="E483" s="27"/>
      <c r="F483" s="55"/>
      <c r="G483" s="67"/>
      <c r="H483" s="68" t="str">
        <f t="shared" si="14"/>
        <v/>
      </c>
      <c r="I483" s="58" t="str">
        <f t="shared" si="15"/>
        <v/>
      </c>
      <c r="J483" s="32"/>
    </row>
    <row r="484" spans="1:10" x14ac:dyDescent="0.2">
      <c r="A484" s="15"/>
      <c r="B484" s="26" t="s">
        <v>1372</v>
      </c>
      <c r="C484" s="26"/>
      <c r="D484" s="26" t="s">
        <v>1373</v>
      </c>
      <c r="E484" s="27"/>
      <c r="F484" s="55"/>
      <c r="G484" s="67"/>
      <c r="H484" s="68" t="str">
        <f t="shared" si="14"/>
        <v/>
      </c>
      <c r="I484" s="58" t="str">
        <f t="shared" si="15"/>
        <v/>
      </c>
      <c r="J484" s="32"/>
    </row>
    <row r="485" spans="1:10" x14ac:dyDescent="0.2">
      <c r="A485" s="15" t="s">
        <v>1374</v>
      </c>
      <c r="B485" s="26" t="s">
        <v>1375</v>
      </c>
      <c r="C485" s="26"/>
      <c r="D485" s="26" t="s">
        <v>1376</v>
      </c>
      <c r="E485" s="27" t="s">
        <v>506</v>
      </c>
      <c r="F485" s="55">
        <v>1</v>
      </c>
      <c r="G485" s="67"/>
      <c r="H485" s="68">
        <f t="shared" si="14"/>
        <v>0</v>
      </c>
      <c r="I485" s="58" t="str">
        <f t="shared" si="15"/>
        <v>A</v>
      </c>
      <c r="J485" s="32" t="s">
        <v>315</v>
      </c>
    </row>
    <row r="486" spans="1:10" x14ac:dyDescent="0.2">
      <c r="A486" s="15" t="s">
        <v>1377</v>
      </c>
      <c r="B486" s="26" t="s">
        <v>1378</v>
      </c>
      <c r="C486" s="26"/>
      <c r="D486" s="26" t="s">
        <v>1369</v>
      </c>
      <c r="E486" s="27" t="s">
        <v>506</v>
      </c>
      <c r="F486" s="55">
        <v>3</v>
      </c>
      <c r="G486" s="67"/>
      <c r="H486" s="68">
        <f t="shared" si="14"/>
        <v>0</v>
      </c>
      <c r="I486" s="58" t="str">
        <f t="shared" si="15"/>
        <v>A</v>
      </c>
      <c r="J486" s="32" t="s">
        <v>315</v>
      </c>
    </row>
    <row r="487" spans="1:10" x14ac:dyDescent="0.2">
      <c r="A487" s="15"/>
      <c r="B487" s="26" t="s">
        <v>1379</v>
      </c>
      <c r="C487" s="26"/>
      <c r="D487" s="26" t="s">
        <v>1380</v>
      </c>
      <c r="E487" s="27"/>
      <c r="F487" s="55"/>
      <c r="G487" s="67"/>
      <c r="H487" s="68" t="str">
        <f t="shared" si="14"/>
        <v/>
      </c>
      <c r="I487" s="58" t="str">
        <f t="shared" si="15"/>
        <v/>
      </c>
      <c r="J487" s="32"/>
    </row>
    <row r="488" spans="1:10" x14ac:dyDescent="0.2">
      <c r="A488" s="15"/>
      <c r="B488" s="26" t="s">
        <v>1381</v>
      </c>
      <c r="C488" s="26"/>
      <c r="D488" s="26" t="s">
        <v>1382</v>
      </c>
      <c r="E488" s="27"/>
      <c r="F488" s="55"/>
      <c r="G488" s="67"/>
      <c r="H488" s="68" t="str">
        <f t="shared" si="14"/>
        <v/>
      </c>
      <c r="I488" s="58" t="str">
        <f t="shared" si="15"/>
        <v/>
      </c>
      <c r="J488" s="32"/>
    </row>
    <row r="489" spans="1:10" x14ac:dyDescent="0.2">
      <c r="A489" s="15"/>
      <c r="B489" s="26" t="s">
        <v>1383</v>
      </c>
      <c r="C489" s="26"/>
      <c r="D489" s="26" t="s">
        <v>1384</v>
      </c>
      <c r="E489" s="27"/>
      <c r="F489" s="55"/>
      <c r="G489" s="67"/>
      <c r="H489" s="68" t="str">
        <f t="shared" si="14"/>
        <v/>
      </c>
      <c r="I489" s="58" t="str">
        <f t="shared" si="15"/>
        <v/>
      </c>
      <c r="J489" s="32"/>
    </row>
    <row r="490" spans="1:10" x14ac:dyDescent="0.2">
      <c r="A490" s="15" t="s">
        <v>1385</v>
      </c>
      <c r="B490" s="26" t="s">
        <v>1386</v>
      </c>
      <c r="C490" s="26"/>
      <c r="D490" s="26" t="s">
        <v>1387</v>
      </c>
      <c r="E490" s="27" t="s">
        <v>440</v>
      </c>
      <c r="F490" s="55">
        <v>134.69999999999999</v>
      </c>
      <c r="G490" s="67"/>
      <c r="H490" s="68">
        <f t="shared" si="14"/>
        <v>0</v>
      </c>
      <c r="I490" s="58" t="str">
        <f t="shared" si="15"/>
        <v>A</v>
      </c>
      <c r="J490" s="32" t="s">
        <v>309</v>
      </c>
    </row>
    <row r="491" spans="1:10" x14ac:dyDescent="0.2">
      <c r="A491" s="15"/>
      <c r="B491" s="26" t="s">
        <v>1388</v>
      </c>
      <c r="C491" s="26"/>
      <c r="D491" s="26" t="s">
        <v>1389</v>
      </c>
      <c r="E491" s="27"/>
      <c r="F491" s="55"/>
      <c r="G491" s="67"/>
      <c r="H491" s="68" t="str">
        <f t="shared" si="14"/>
        <v/>
      </c>
      <c r="I491" s="58" t="str">
        <f t="shared" si="15"/>
        <v/>
      </c>
      <c r="J491" s="32"/>
    </row>
    <row r="492" spans="1:10" x14ac:dyDescent="0.2">
      <c r="A492" s="15"/>
      <c r="B492" s="26" t="s">
        <v>1390</v>
      </c>
      <c r="C492" s="26"/>
      <c r="D492" s="26" t="s">
        <v>1391</v>
      </c>
      <c r="E492" s="27"/>
      <c r="F492" s="55"/>
      <c r="G492" s="67"/>
      <c r="H492" s="68" t="str">
        <f t="shared" si="14"/>
        <v/>
      </c>
      <c r="I492" s="58" t="str">
        <f t="shared" si="15"/>
        <v/>
      </c>
      <c r="J492" s="32"/>
    </row>
    <row r="493" spans="1:10" x14ac:dyDescent="0.2">
      <c r="A493" s="15"/>
      <c r="B493" s="26" t="s">
        <v>1392</v>
      </c>
      <c r="C493" s="26"/>
      <c r="D493" s="26" t="s">
        <v>302</v>
      </c>
      <c r="E493" s="27"/>
      <c r="F493" s="55"/>
      <c r="G493" s="67"/>
      <c r="H493" s="68" t="str">
        <f t="shared" si="14"/>
        <v/>
      </c>
      <c r="I493" s="58" t="str">
        <f t="shared" si="15"/>
        <v/>
      </c>
      <c r="J493" s="32"/>
    </row>
    <row r="494" spans="1:10" x14ac:dyDescent="0.2">
      <c r="A494" s="15" t="s">
        <v>1393</v>
      </c>
      <c r="B494" s="26" t="s">
        <v>1394</v>
      </c>
      <c r="C494" s="26"/>
      <c r="D494" s="26" t="s">
        <v>1395</v>
      </c>
      <c r="E494" s="27" t="s">
        <v>506</v>
      </c>
      <c r="F494" s="55">
        <v>20</v>
      </c>
      <c r="G494" s="67"/>
      <c r="H494" s="68">
        <f t="shared" si="14"/>
        <v>0</v>
      </c>
      <c r="I494" s="58" t="str">
        <f t="shared" si="15"/>
        <v>A</v>
      </c>
      <c r="J494" s="32" t="s">
        <v>309</v>
      </c>
    </row>
    <row r="495" spans="1:10" x14ac:dyDescent="0.2">
      <c r="A495" s="15"/>
      <c r="B495" s="26" t="s">
        <v>1396</v>
      </c>
      <c r="C495" s="26"/>
      <c r="D495" s="26" t="s">
        <v>1397</v>
      </c>
      <c r="E495" s="27"/>
      <c r="F495" s="55"/>
      <c r="G495" s="67"/>
      <c r="H495" s="68" t="str">
        <f t="shared" si="14"/>
        <v/>
      </c>
      <c r="I495" s="58" t="str">
        <f t="shared" si="15"/>
        <v/>
      </c>
      <c r="J495" s="32"/>
    </row>
    <row r="496" spans="1:10" x14ac:dyDescent="0.2">
      <c r="A496" s="15"/>
      <c r="B496" s="26" t="s">
        <v>1398</v>
      </c>
      <c r="C496" s="26"/>
      <c r="D496" s="26" t="s">
        <v>1399</v>
      </c>
      <c r="E496" s="27"/>
      <c r="F496" s="55"/>
      <c r="G496" s="67"/>
      <c r="H496" s="68" t="str">
        <f t="shared" si="14"/>
        <v/>
      </c>
      <c r="I496" s="58" t="str">
        <f t="shared" si="15"/>
        <v/>
      </c>
      <c r="J496" s="32"/>
    </row>
    <row r="497" spans="1:10" ht="24" x14ac:dyDescent="0.2">
      <c r="A497" s="15" t="s">
        <v>1400</v>
      </c>
      <c r="B497" s="26" t="s">
        <v>1401</v>
      </c>
      <c r="C497" s="26" t="s">
        <v>242</v>
      </c>
      <c r="D497" s="26" t="s">
        <v>1402</v>
      </c>
      <c r="E497" s="27" t="s">
        <v>518</v>
      </c>
      <c r="F497" s="55">
        <v>47</v>
      </c>
      <c r="G497" s="67"/>
      <c r="H497" s="68">
        <f t="shared" si="14"/>
        <v>0</v>
      </c>
      <c r="I497" s="58" t="str">
        <f t="shared" si="15"/>
        <v>A</v>
      </c>
      <c r="J497" s="32" t="s">
        <v>309</v>
      </c>
    </row>
    <row r="498" spans="1:10" ht="24" x14ac:dyDescent="0.2">
      <c r="A498" s="15" t="s">
        <v>1403</v>
      </c>
      <c r="B498" s="26" t="s">
        <v>1404</v>
      </c>
      <c r="C498" s="26" t="s">
        <v>242</v>
      </c>
      <c r="D498" s="26" t="s">
        <v>1405</v>
      </c>
      <c r="E498" s="27" t="s">
        <v>518</v>
      </c>
      <c r="F498" s="55">
        <v>23</v>
      </c>
      <c r="G498" s="67"/>
      <c r="H498" s="68">
        <f t="shared" si="14"/>
        <v>0</v>
      </c>
      <c r="I498" s="58" t="str">
        <f t="shared" si="15"/>
        <v>A</v>
      </c>
      <c r="J498" s="32" t="s">
        <v>309</v>
      </c>
    </row>
    <row r="499" spans="1:10" ht="24" x14ac:dyDescent="0.2">
      <c r="A499" s="15" t="s">
        <v>1406</v>
      </c>
      <c r="B499" s="26" t="s">
        <v>1407</v>
      </c>
      <c r="C499" s="26" t="s">
        <v>242</v>
      </c>
      <c r="D499" s="26" t="s">
        <v>1408</v>
      </c>
      <c r="E499" s="27" t="s">
        <v>518</v>
      </c>
      <c r="F499" s="55">
        <v>21</v>
      </c>
      <c r="G499" s="67"/>
      <c r="H499" s="68">
        <f t="shared" si="14"/>
        <v>0</v>
      </c>
      <c r="I499" s="58" t="str">
        <f t="shared" si="15"/>
        <v>A</v>
      </c>
      <c r="J499" s="32" t="s">
        <v>309</v>
      </c>
    </row>
    <row r="500" spans="1:10" ht="24" x14ac:dyDescent="0.2">
      <c r="A500" s="15" t="s">
        <v>1409</v>
      </c>
      <c r="B500" s="26" t="s">
        <v>1410</v>
      </c>
      <c r="C500" s="26" t="s">
        <v>242</v>
      </c>
      <c r="D500" s="26" t="s">
        <v>1411</v>
      </c>
      <c r="E500" s="27" t="s">
        <v>518</v>
      </c>
      <c r="F500" s="55">
        <v>11</v>
      </c>
      <c r="G500" s="67"/>
      <c r="H500" s="68">
        <f t="shared" si="14"/>
        <v>0</v>
      </c>
      <c r="I500" s="58" t="str">
        <f t="shared" si="15"/>
        <v>A</v>
      </c>
      <c r="J500" s="32" t="s">
        <v>309</v>
      </c>
    </row>
    <row r="501" spans="1:10" x14ac:dyDescent="0.2">
      <c r="A501" s="15"/>
      <c r="B501" s="26" t="s">
        <v>1412</v>
      </c>
      <c r="C501" s="26" t="s">
        <v>242</v>
      </c>
      <c r="D501" s="26" t="s">
        <v>1413</v>
      </c>
      <c r="E501" s="27"/>
      <c r="F501" s="55"/>
      <c r="G501" s="67"/>
      <c r="H501" s="68" t="str">
        <f t="shared" si="14"/>
        <v/>
      </c>
      <c r="I501" s="58" t="str">
        <f t="shared" si="15"/>
        <v/>
      </c>
      <c r="J501" s="32"/>
    </row>
    <row r="502" spans="1:10" x14ac:dyDescent="0.2">
      <c r="A502" s="15" t="s">
        <v>1414</v>
      </c>
      <c r="B502" s="26" t="s">
        <v>1415</v>
      </c>
      <c r="C502" s="26" t="s">
        <v>242</v>
      </c>
      <c r="D502" s="26" t="s">
        <v>1416</v>
      </c>
      <c r="E502" s="27" t="s">
        <v>518</v>
      </c>
      <c r="F502" s="55">
        <v>9</v>
      </c>
      <c r="G502" s="67"/>
      <c r="H502" s="68">
        <f t="shared" si="14"/>
        <v>0</v>
      </c>
      <c r="I502" s="58" t="str">
        <f t="shared" si="15"/>
        <v>A</v>
      </c>
      <c r="J502" s="32" t="s">
        <v>309</v>
      </c>
    </row>
    <row r="503" spans="1:10" x14ac:dyDescent="0.2">
      <c r="A503" s="15" t="s">
        <v>1417</v>
      </c>
      <c r="B503" s="26" t="s">
        <v>1418</v>
      </c>
      <c r="C503" s="26" t="s">
        <v>242</v>
      </c>
      <c r="D503" s="26" t="s">
        <v>1419</v>
      </c>
      <c r="E503" s="27" t="s">
        <v>518</v>
      </c>
      <c r="F503" s="55">
        <v>12</v>
      </c>
      <c r="G503" s="67"/>
      <c r="H503" s="68">
        <f t="shared" si="14"/>
        <v>0</v>
      </c>
      <c r="I503" s="58" t="str">
        <f t="shared" si="15"/>
        <v>A</v>
      </c>
      <c r="J503" s="32" t="s">
        <v>309</v>
      </c>
    </row>
    <row r="504" spans="1:10" x14ac:dyDescent="0.2">
      <c r="A504" s="15" t="s">
        <v>1420</v>
      </c>
      <c r="B504" s="26" t="s">
        <v>1421</v>
      </c>
      <c r="C504" s="26" t="s">
        <v>242</v>
      </c>
      <c r="D504" s="26" t="s">
        <v>1422</v>
      </c>
      <c r="E504" s="27" t="s">
        <v>518</v>
      </c>
      <c r="F504" s="55">
        <v>36</v>
      </c>
      <c r="G504" s="67"/>
      <c r="H504" s="68">
        <f t="shared" si="14"/>
        <v>0</v>
      </c>
      <c r="I504" s="58" t="str">
        <f t="shared" si="15"/>
        <v>A</v>
      </c>
      <c r="J504" s="32" t="s">
        <v>309</v>
      </c>
    </row>
    <row r="505" spans="1:10" x14ac:dyDescent="0.2">
      <c r="A505" s="15" t="s">
        <v>1423</v>
      </c>
      <c r="B505" s="26" t="s">
        <v>1424</v>
      </c>
      <c r="C505" s="26" t="s">
        <v>242</v>
      </c>
      <c r="D505" s="26" t="s">
        <v>1425</v>
      </c>
      <c r="E505" s="27" t="s">
        <v>518</v>
      </c>
      <c r="F505" s="55">
        <v>30</v>
      </c>
      <c r="G505" s="67"/>
      <c r="H505" s="68">
        <f t="shared" si="14"/>
        <v>0</v>
      </c>
      <c r="I505" s="58" t="str">
        <f t="shared" si="15"/>
        <v>A</v>
      </c>
      <c r="J505" s="32" t="s">
        <v>309</v>
      </c>
    </row>
    <row r="506" spans="1:10" x14ac:dyDescent="0.2">
      <c r="A506" s="15" t="s">
        <v>1426</v>
      </c>
      <c r="B506" s="26" t="s">
        <v>1427</v>
      </c>
      <c r="C506" s="26" t="s">
        <v>242</v>
      </c>
      <c r="D506" s="26" t="s">
        <v>1428</v>
      </c>
      <c r="E506" s="27" t="s">
        <v>518</v>
      </c>
      <c r="F506" s="55">
        <v>3</v>
      </c>
      <c r="G506" s="67"/>
      <c r="H506" s="68">
        <f t="shared" si="14"/>
        <v>0</v>
      </c>
      <c r="I506" s="58" t="str">
        <f t="shared" si="15"/>
        <v>A</v>
      </c>
      <c r="J506" s="32" t="s">
        <v>309</v>
      </c>
    </row>
    <row r="507" spans="1:10" x14ac:dyDescent="0.2">
      <c r="A507" s="15" t="s">
        <v>1429</v>
      </c>
      <c r="B507" s="26" t="s">
        <v>1430</v>
      </c>
      <c r="C507" s="26" t="s">
        <v>242</v>
      </c>
      <c r="D507" s="26" t="s">
        <v>1431</v>
      </c>
      <c r="E507" s="27" t="s">
        <v>518</v>
      </c>
      <c r="F507" s="55">
        <v>4</v>
      </c>
      <c r="G507" s="67"/>
      <c r="H507" s="68">
        <f t="shared" si="14"/>
        <v>0</v>
      </c>
      <c r="I507" s="58" t="str">
        <f t="shared" si="15"/>
        <v>A</v>
      </c>
      <c r="J507" s="32" t="s">
        <v>309</v>
      </c>
    </row>
    <row r="508" spans="1:10" x14ac:dyDescent="0.2">
      <c r="A508" s="15" t="s">
        <v>1432</v>
      </c>
      <c r="B508" s="26" t="s">
        <v>1433</v>
      </c>
      <c r="C508" s="26" t="s">
        <v>242</v>
      </c>
      <c r="D508" s="26" t="s">
        <v>1434</v>
      </c>
      <c r="E508" s="27" t="s">
        <v>518</v>
      </c>
      <c r="F508" s="55">
        <v>1</v>
      </c>
      <c r="G508" s="67"/>
      <c r="H508" s="68">
        <f t="shared" si="14"/>
        <v>0</v>
      </c>
      <c r="I508" s="58" t="str">
        <f t="shared" si="15"/>
        <v>A</v>
      </c>
      <c r="J508" s="32" t="s">
        <v>309</v>
      </c>
    </row>
    <row r="509" spans="1:10" x14ac:dyDescent="0.2">
      <c r="A509" s="15" t="s">
        <v>1435</v>
      </c>
      <c r="B509" s="26" t="s">
        <v>1436</v>
      </c>
      <c r="C509" s="26" t="s">
        <v>242</v>
      </c>
      <c r="D509" s="26" t="s">
        <v>1437</v>
      </c>
      <c r="E509" s="27" t="s">
        <v>518</v>
      </c>
      <c r="F509" s="55">
        <v>1</v>
      </c>
      <c r="G509" s="67"/>
      <c r="H509" s="68">
        <f t="shared" si="14"/>
        <v>0</v>
      </c>
      <c r="I509" s="58" t="str">
        <f t="shared" si="15"/>
        <v>A</v>
      </c>
      <c r="J509" s="32" t="s">
        <v>309</v>
      </c>
    </row>
    <row r="510" spans="1:10" x14ac:dyDescent="0.2">
      <c r="A510" s="15" t="s">
        <v>1438</v>
      </c>
      <c r="B510" s="26" t="s">
        <v>1439</v>
      </c>
      <c r="C510" s="26" t="s">
        <v>242</v>
      </c>
      <c r="D510" s="26" t="s">
        <v>1440</v>
      </c>
      <c r="E510" s="27" t="s">
        <v>518</v>
      </c>
      <c r="F510" s="55">
        <v>1</v>
      </c>
      <c r="G510" s="67"/>
      <c r="H510" s="68">
        <f t="shared" si="14"/>
        <v>0</v>
      </c>
      <c r="I510" s="58" t="str">
        <f t="shared" si="15"/>
        <v>A</v>
      </c>
      <c r="J510" s="32" t="s">
        <v>309</v>
      </c>
    </row>
    <row r="511" spans="1:10" x14ac:dyDescent="0.2">
      <c r="A511" s="15" t="s">
        <v>1441</v>
      </c>
      <c r="B511" s="26" t="s">
        <v>1442</v>
      </c>
      <c r="C511" s="26" t="s">
        <v>242</v>
      </c>
      <c r="D511" s="26" t="s">
        <v>1422</v>
      </c>
      <c r="E511" s="27" t="s">
        <v>518</v>
      </c>
      <c r="F511" s="55">
        <v>2</v>
      </c>
      <c r="G511" s="67"/>
      <c r="H511" s="68">
        <f t="shared" si="14"/>
        <v>0</v>
      </c>
      <c r="I511" s="58" t="str">
        <f t="shared" si="15"/>
        <v>A</v>
      </c>
      <c r="J511" s="32" t="s">
        <v>309</v>
      </c>
    </row>
    <row r="512" spans="1:10" x14ac:dyDescent="0.2">
      <c r="A512" s="15" t="s">
        <v>1443</v>
      </c>
      <c r="B512" s="26" t="s">
        <v>1444</v>
      </c>
      <c r="C512" s="26" t="s">
        <v>242</v>
      </c>
      <c r="D512" s="26" t="s">
        <v>1445</v>
      </c>
      <c r="E512" s="27" t="s">
        <v>518</v>
      </c>
      <c r="F512" s="55">
        <v>1</v>
      </c>
      <c r="G512" s="67"/>
      <c r="H512" s="68">
        <f t="shared" si="14"/>
        <v>0</v>
      </c>
      <c r="I512" s="58" t="str">
        <f t="shared" si="15"/>
        <v>A</v>
      </c>
      <c r="J512" s="32" t="s">
        <v>309</v>
      </c>
    </row>
    <row r="513" spans="1:10" x14ac:dyDescent="0.2">
      <c r="A513" s="15" t="s">
        <v>1446</v>
      </c>
      <c r="B513" s="26" t="s">
        <v>1447</v>
      </c>
      <c r="C513" s="26" t="s">
        <v>242</v>
      </c>
      <c r="D513" s="26" t="s">
        <v>1448</v>
      </c>
      <c r="E513" s="27" t="s">
        <v>518</v>
      </c>
      <c r="F513" s="55">
        <v>1</v>
      </c>
      <c r="G513" s="67"/>
      <c r="H513" s="68">
        <f t="shared" si="14"/>
        <v>0</v>
      </c>
      <c r="I513" s="58" t="str">
        <f t="shared" si="15"/>
        <v>A</v>
      </c>
      <c r="J513" s="32" t="s">
        <v>309</v>
      </c>
    </row>
    <row r="514" spans="1:10" x14ac:dyDescent="0.2">
      <c r="A514" s="15" t="s">
        <v>1449</v>
      </c>
      <c r="B514" s="26" t="s">
        <v>1450</v>
      </c>
      <c r="C514" s="26" t="s">
        <v>242</v>
      </c>
      <c r="D514" s="26" t="s">
        <v>1451</v>
      </c>
      <c r="E514" s="27" t="s">
        <v>518</v>
      </c>
      <c r="F514" s="55">
        <v>1</v>
      </c>
      <c r="G514" s="67"/>
      <c r="H514" s="68">
        <f t="shared" si="14"/>
        <v>0</v>
      </c>
      <c r="I514" s="58" t="str">
        <f t="shared" si="15"/>
        <v>A</v>
      </c>
      <c r="J514" s="32" t="s">
        <v>309</v>
      </c>
    </row>
    <row r="515" spans="1:10" x14ac:dyDescent="0.2">
      <c r="A515" s="15" t="s">
        <v>1452</v>
      </c>
      <c r="B515" s="26" t="s">
        <v>1453</v>
      </c>
      <c r="C515" s="26" t="s">
        <v>242</v>
      </c>
      <c r="D515" s="26" t="s">
        <v>1454</v>
      </c>
      <c r="E515" s="27" t="s">
        <v>518</v>
      </c>
      <c r="F515" s="55">
        <v>2</v>
      </c>
      <c r="G515" s="67"/>
      <c r="H515" s="68">
        <f t="shared" si="14"/>
        <v>0</v>
      </c>
      <c r="I515" s="58" t="str">
        <f t="shared" si="15"/>
        <v>A</v>
      </c>
      <c r="J515" s="32" t="s">
        <v>309</v>
      </c>
    </row>
    <row r="516" spans="1:10" x14ac:dyDescent="0.2">
      <c r="A516" s="15" t="s">
        <v>1455</v>
      </c>
      <c r="B516" s="26" t="s">
        <v>1456</v>
      </c>
      <c r="C516" s="26" t="s">
        <v>242</v>
      </c>
      <c r="D516" s="26" t="s">
        <v>1457</v>
      </c>
      <c r="E516" s="27" t="s">
        <v>518</v>
      </c>
      <c r="F516" s="55">
        <v>1</v>
      </c>
      <c r="G516" s="67"/>
      <c r="H516" s="68">
        <f t="shared" si="14"/>
        <v>0</v>
      </c>
      <c r="I516" s="58" t="str">
        <f t="shared" si="15"/>
        <v>A</v>
      </c>
      <c r="J516" s="32" t="s">
        <v>309</v>
      </c>
    </row>
    <row r="517" spans="1:10" x14ac:dyDescent="0.2">
      <c r="A517" s="15"/>
      <c r="B517" s="26" t="s">
        <v>1458</v>
      </c>
      <c r="C517" s="26"/>
      <c r="D517" s="26" t="s">
        <v>1459</v>
      </c>
      <c r="E517" s="27"/>
      <c r="F517" s="55"/>
      <c r="G517" s="67"/>
      <c r="H517" s="68" t="str">
        <f t="shared" si="14"/>
        <v/>
      </c>
      <c r="I517" s="58" t="str">
        <f t="shared" si="15"/>
        <v/>
      </c>
      <c r="J517" s="32"/>
    </row>
    <row r="518" spans="1:10" x14ac:dyDescent="0.2">
      <c r="A518" s="15"/>
      <c r="B518" s="26" t="s">
        <v>1460</v>
      </c>
      <c r="C518" s="26"/>
      <c r="D518" s="26" t="s">
        <v>1461</v>
      </c>
      <c r="E518" s="27"/>
      <c r="F518" s="55"/>
      <c r="G518" s="67"/>
      <c r="H518" s="68" t="str">
        <f t="shared" si="14"/>
        <v/>
      </c>
      <c r="I518" s="58" t="str">
        <f t="shared" si="15"/>
        <v/>
      </c>
      <c r="J518" s="32"/>
    </row>
    <row r="519" spans="1:10" x14ac:dyDescent="0.2">
      <c r="A519" s="15" t="s">
        <v>1462</v>
      </c>
      <c r="B519" s="26" t="s">
        <v>1463</v>
      </c>
      <c r="C519" s="26"/>
      <c r="D519" s="26" t="s">
        <v>1464</v>
      </c>
      <c r="E519" s="27" t="s">
        <v>440</v>
      </c>
      <c r="F519" s="55">
        <v>2043.3</v>
      </c>
      <c r="G519" s="67"/>
      <c r="H519" s="68">
        <f t="shared" si="14"/>
        <v>0</v>
      </c>
      <c r="I519" s="58" t="str">
        <f t="shared" si="15"/>
        <v>A</v>
      </c>
      <c r="J519" s="32" t="s">
        <v>309</v>
      </c>
    </row>
    <row r="520" spans="1:10" x14ac:dyDescent="0.2">
      <c r="A520" s="15"/>
      <c r="B520" s="26" t="s">
        <v>1465</v>
      </c>
      <c r="C520" s="26"/>
      <c r="D520" s="26" t="s">
        <v>1466</v>
      </c>
      <c r="E520" s="27"/>
      <c r="F520" s="55"/>
      <c r="G520" s="67"/>
      <c r="H520" s="68" t="str">
        <f t="shared" si="14"/>
        <v/>
      </c>
      <c r="I520" s="58" t="str">
        <f t="shared" si="15"/>
        <v/>
      </c>
      <c r="J520" s="32"/>
    </row>
    <row r="521" spans="1:10" x14ac:dyDescent="0.2">
      <c r="A521" s="15"/>
      <c r="B521" s="26" t="s">
        <v>1467</v>
      </c>
      <c r="C521" s="26"/>
      <c r="D521" s="26" t="s">
        <v>302</v>
      </c>
      <c r="E521" s="27"/>
      <c r="F521" s="55"/>
      <c r="G521" s="67"/>
      <c r="H521" s="68" t="str">
        <f t="shared" si="14"/>
        <v/>
      </c>
      <c r="I521" s="58" t="str">
        <f t="shared" si="15"/>
        <v/>
      </c>
      <c r="J521" s="32"/>
    </row>
    <row r="522" spans="1:10" x14ac:dyDescent="0.2">
      <c r="A522" s="15" t="s">
        <v>1468</v>
      </c>
      <c r="B522" s="26" t="s">
        <v>1469</v>
      </c>
      <c r="C522" s="26"/>
      <c r="D522" s="26" t="s">
        <v>1470</v>
      </c>
      <c r="E522" s="27" t="s">
        <v>506</v>
      </c>
      <c r="F522" s="55">
        <v>3</v>
      </c>
      <c r="G522" s="67"/>
      <c r="H522" s="68">
        <f t="shared" si="14"/>
        <v>0</v>
      </c>
      <c r="I522" s="58" t="str">
        <f t="shared" si="15"/>
        <v>A</v>
      </c>
      <c r="J522" s="32" t="s">
        <v>309</v>
      </c>
    </row>
    <row r="523" spans="1:10" x14ac:dyDescent="0.2">
      <c r="A523" s="15"/>
      <c r="B523" s="26" t="s">
        <v>1471</v>
      </c>
      <c r="C523" s="26"/>
      <c r="D523" s="26" t="s">
        <v>1472</v>
      </c>
      <c r="E523" s="27"/>
      <c r="F523" s="55"/>
      <c r="G523" s="67"/>
      <c r="H523" s="68" t="str">
        <f t="shared" si="14"/>
        <v/>
      </c>
      <c r="I523" s="58" t="str">
        <f t="shared" si="15"/>
        <v/>
      </c>
      <c r="J523" s="32"/>
    </row>
    <row r="524" spans="1:10" x14ac:dyDescent="0.2">
      <c r="A524" s="15"/>
      <c r="B524" s="26" t="s">
        <v>1473</v>
      </c>
      <c r="C524" s="26" t="s">
        <v>242</v>
      </c>
      <c r="D524" s="26" t="s">
        <v>1474</v>
      </c>
      <c r="E524" s="27"/>
      <c r="F524" s="55"/>
      <c r="G524" s="67"/>
      <c r="H524" s="68" t="str">
        <f t="shared" si="14"/>
        <v/>
      </c>
      <c r="I524" s="58" t="str">
        <f t="shared" si="15"/>
        <v/>
      </c>
      <c r="J524" s="32"/>
    </row>
    <row r="525" spans="1:10" x14ac:dyDescent="0.2">
      <c r="A525" s="15" t="s">
        <v>1475</v>
      </c>
      <c r="B525" s="26" t="s">
        <v>1476</v>
      </c>
      <c r="C525" s="26" t="s">
        <v>242</v>
      </c>
      <c r="D525" s="26" t="s">
        <v>1477</v>
      </c>
      <c r="E525" s="27" t="s">
        <v>621</v>
      </c>
      <c r="F525" s="55">
        <v>1</v>
      </c>
      <c r="G525" s="67"/>
      <c r="H525" s="68">
        <f t="shared" si="14"/>
        <v>0</v>
      </c>
      <c r="I525" s="58" t="str">
        <f t="shared" si="15"/>
        <v>A</v>
      </c>
      <c r="J525" s="32" t="s">
        <v>309</v>
      </c>
    </row>
    <row r="526" spans="1:10" x14ac:dyDescent="0.2">
      <c r="A526" s="15" t="s">
        <v>1478</v>
      </c>
      <c r="B526" s="26" t="s">
        <v>1479</v>
      </c>
      <c r="C526" s="26" t="s">
        <v>242</v>
      </c>
      <c r="D526" s="26" t="s">
        <v>1480</v>
      </c>
      <c r="E526" s="27" t="s">
        <v>621</v>
      </c>
      <c r="F526" s="55">
        <v>1</v>
      </c>
      <c r="G526" s="67"/>
      <c r="H526" s="68">
        <f t="shared" si="14"/>
        <v>0</v>
      </c>
      <c r="I526" s="58" t="str">
        <f t="shared" si="15"/>
        <v>A</v>
      </c>
      <c r="J526" s="32" t="s">
        <v>309</v>
      </c>
    </row>
    <row r="527" spans="1:10" x14ac:dyDescent="0.2">
      <c r="A527" s="15"/>
      <c r="B527" s="26" t="s">
        <v>1481</v>
      </c>
      <c r="C527" s="26"/>
      <c r="D527" s="26" t="s">
        <v>1482</v>
      </c>
      <c r="E527" s="27" t="s">
        <v>294</v>
      </c>
      <c r="F527" s="55"/>
      <c r="G527" s="67"/>
      <c r="H527" s="68" t="str">
        <f t="shared" si="14"/>
        <v/>
      </c>
      <c r="I527" s="58" t="str">
        <f t="shared" si="15"/>
        <v/>
      </c>
      <c r="J527" s="32"/>
    </row>
    <row r="528" spans="1:10" x14ac:dyDescent="0.2">
      <c r="A528" s="15"/>
      <c r="B528" s="26" t="s">
        <v>1483</v>
      </c>
      <c r="C528" s="26"/>
      <c r="D528" s="26" t="s">
        <v>302</v>
      </c>
      <c r="E528" s="27" t="s">
        <v>294</v>
      </c>
      <c r="F528" s="55"/>
      <c r="G528" s="67"/>
      <c r="H528" s="68" t="str">
        <f t="shared" ref="H528:H591" si="16">+IF(AND(F528="",G528=""),"",ROUND(F528*G528,2))</f>
        <v/>
      </c>
      <c r="I528" s="58" t="str">
        <f t="shared" ref="I528:I591" si="17">IF(E528&lt;&gt;"","A","")</f>
        <v/>
      </c>
      <c r="J528" s="32"/>
    </row>
    <row r="529" spans="1:10" x14ac:dyDescent="0.2">
      <c r="A529" s="15"/>
      <c r="B529" s="26" t="s">
        <v>1484</v>
      </c>
      <c r="C529" s="26"/>
      <c r="D529" s="26" t="s">
        <v>302</v>
      </c>
      <c r="E529" s="27" t="s">
        <v>294</v>
      </c>
      <c r="F529" s="55"/>
      <c r="G529" s="67"/>
      <c r="H529" s="68" t="str">
        <f t="shared" si="16"/>
        <v/>
      </c>
      <c r="I529" s="58" t="str">
        <f t="shared" si="17"/>
        <v/>
      </c>
      <c r="J529" s="32"/>
    </row>
    <row r="530" spans="1:10" x14ac:dyDescent="0.2">
      <c r="A530" s="15" t="s">
        <v>1485</v>
      </c>
      <c r="B530" s="26" t="s">
        <v>1486</v>
      </c>
      <c r="C530" s="26"/>
      <c r="D530" s="26" t="s">
        <v>1487</v>
      </c>
      <c r="E530" s="27" t="s">
        <v>440</v>
      </c>
      <c r="F530" s="55">
        <v>758</v>
      </c>
      <c r="G530" s="67"/>
      <c r="H530" s="68">
        <f t="shared" si="16"/>
        <v>0</v>
      </c>
      <c r="I530" s="58" t="str">
        <f t="shared" si="17"/>
        <v>A</v>
      </c>
      <c r="J530" s="32" t="s">
        <v>311</v>
      </c>
    </row>
    <row r="531" spans="1:10" x14ac:dyDescent="0.2">
      <c r="A531" s="15"/>
      <c r="B531" s="26" t="s">
        <v>1488</v>
      </c>
      <c r="C531" s="26"/>
      <c r="D531" s="26" t="s">
        <v>1489</v>
      </c>
      <c r="E531" s="27" t="s">
        <v>294</v>
      </c>
      <c r="F531" s="55"/>
      <c r="G531" s="67"/>
      <c r="H531" s="68" t="str">
        <f t="shared" si="16"/>
        <v/>
      </c>
      <c r="I531" s="58" t="str">
        <f t="shared" si="17"/>
        <v/>
      </c>
      <c r="J531" s="32"/>
    </row>
    <row r="532" spans="1:10" x14ac:dyDescent="0.2">
      <c r="A532" s="15"/>
      <c r="B532" s="26" t="s">
        <v>1490</v>
      </c>
      <c r="C532" s="26"/>
      <c r="D532" s="26" t="s">
        <v>1491</v>
      </c>
      <c r="E532" s="27" t="s">
        <v>294</v>
      </c>
      <c r="F532" s="55"/>
      <c r="G532" s="67"/>
      <c r="H532" s="68" t="str">
        <f t="shared" si="16"/>
        <v/>
      </c>
      <c r="I532" s="58" t="str">
        <f t="shared" si="17"/>
        <v/>
      </c>
      <c r="J532" s="32"/>
    </row>
    <row r="533" spans="1:10" x14ac:dyDescent="0.2">
      <c r="A533" s="15"/>
      <c r="B533" s="26" t="s">
        <v>1492</v>
      </c>
      <c r="C533" s="26"/>
      <c r="D533" s="26" t="s">
        <v>1493</v>
      </c>
      <c r="E533" s="27"/>
      <c r="F533" s="55"/>
      <c r="G533" s="67"/>
      <c r="H533" s="68" t="str">
        <f t="shared" si="16"/>
        <v/>
      </c>
      <c r="I533" s="58" t="str">
        <f t="shared" si="17"/>
        <v/>
      </c>
      <c r="J533" s="32"/>
    </row>
    <row r="534" spans="1:10" x14ac:dyDescent="0.2">
      <c r="A534" s="15"/>
      <c r="B534" s="26" t="s">
        <v>1494</v>
      </c>
      <c r="C534" s="26"/>
      <c r="D534" s="26" t="s">
        <v>302</v>
      </c>
      <c r="E534" s="27"/>
      <c r="F534" s="55"/>
      <c r="G534" s="67"/>
      <c r="H534" s="68" t="str">
        <f t="shared" si="16"/>
        <v/>
      </c>
      <c r="I534" s="58" t="str">
        <f t="shared" si="17"/>
        <v/>
      </c>
      <c r="J534" s="32"/>
    </row>
    <row r="535" spans="1:10" x14ac:dyDescent="0.2">
      <c r="A535" s="15" t="s">
        <v>1495</v>
      </c>
      <c r="B535" s="26" t="s">
        <v>1496</v>
      </c>
      <c r="C535" s="26"/>
      <c r="D535" s="26" t="s">
        <v>1497</v>
      </c>
      <c r="E535" s="27" t="s">
        <v>448</v>
      </c>
      <c r="F535" s="55">
        <v>300</v>
      </c>
      <c r="G535" s="67"/>
      <c r="H535" s="68">
        <f t="shared" si="16"/>
        <v>0</v>
      </c>
      <c r="I535" s="58" t="str">
        <f t="shared" si="17"/>
        <v>A</v>
      </c>
      <c r="J535" s="32" t="s">
        <v>311</v>
      </c>
    </row>
    <row r="536" spans="1:10" ht="24" x14ac:dyDescent="0.2">
      <c r="A536" s="15"/>
      <c r="B536" s="26" t="s">
        <v>1498</v>
      </c>
      <c r="C536" s="26"/>
      <c r="D536" s="26" t="s">
        <v>1499</v>
      </c>
      <c r="E536" s="27" t="s">
        <v>294</v>
      </c>
      <c r="F536" s="55"/>
      <c r="G536" s="67"/>
      <c r="H536" s="68" t="str">
        <f t="shared" si="16"/>
        <v/>
      </c>
      <c r="I536" s="58" t="str">
        <f t="shared" si="17"/>
        <v/>
      </c>
      <c r="J536" s="32"/>
    </row>
    <row r="537" spans="1:10" x14ac:dyDescent="0.2">
      <c r="A537" s="15"/>
      <c r="B537" s="26" t="s">
        <v>1500</v>
      </c>
      <c r="C537" s="26"/>
      <c r="D537" s="26" t="s">
        <v>1501</v>
      </c>
      <c r="E537" s="27" t="s">
        <v>294</v>
      </c>
      <c r="F537" s="55"/>
      <c r="G537" s="67"/>
      <c r="H537" s="68" t="str">
        <f t="shared" si="16"/>
        <v/>
      </c>
      <c r="I537" s="58" t="str">
        <f t="shared" si="17"/>
        <v/>
      </c>
      <c r="J537" s="32"/>
    </row>
    <row r="538" spans="1:10" x14ac:dyDescent="0.2">
      <c r="A538" s="15" t="s">
        <v>1502</v>
      </c>
      <c r="B538" s="26" t="s">
        <v>1503</v>
      </c>
      <c r="C538" s="26"/>
      <c r="D538" s="26" t="s">
        <v>1504</v>
      </c>
      <c r="E538" s="27" t="s">
        <v>448</v>
      </c>
      <c r="F538" s="55">
        <v>4491.46</v>
      </c>
      <c r="G538" s="67"/>
      <c r="H538" s="68">
        <f t="shared" si="16"/>
        <v>0</v>
      </c>
      <c r="I538" s="58" t="str">
        <f t="shared" si="17"/>
        <v>A</v>
      </c>
      <c r="J538" s="32" t="s">
        <v>309</v>
      </c>
    </row>
    <row r="539" spans="1:10" x14ac:dyDescent="0.2">
      <c r="A539" s="15" t="s">
        <v>1505</v>
      </c>
      <c r="B539" s="26" t="s">
        <v>1503</v>
      </c>
      <c r="C539" s="26"/>
      <c r="D539" s="26" t="s">
        <v>1504</v>
      </c>
      <c r="E539" s="27" t="s">
        <v>448</v>
      </c>
      <c r="F539" s="55">
        <v>624.12</v>
      </c>
      <c r="G539" s="67"/>
      <c r="H539" s="68">
        <f t="shared" si="16"/>
        <v>0</v>
      </c>
      <c r="I539" s="58" t="str">
        <f t="shared" si="17"/>
        <v>A</v>
      </c>
      <c r="J539" s="32" t="s">
        <v>311</v>
      </c>
    </row>
    <row r="540" spans="1:10" x14ac:dyDescent="0.2">
      <c r="A540" s="15" t="s">
        <v>1506</v>
      </c>
      <c r="B540" s="26" t="s">
        <v>1503</v>
      </c>
      <c r="C540" s="26"/>
      <c r="D540" s="26" t="s">
        <v>1504</v>
      </c>
      <c r="E540" s="27" t="s">
        <v>448</v>
      </c>
      <c r="F540" s="55">
        <v>979.4</v>
      </c>
      <c r="G540" s="67"/>
      <c r="H540" s="68">
        <f t="shared" si="16"/>
        <v>0</v>
      </c>
      <c r="I540" s="58" t="str">
        <f t="shared" si="17"/>
        <v>A</v>
      </c>
      <c r="J540" s="32" t="s">
        <v>313</v>
      </c>
    </row>
    <row r="541" spans="1:10" ht="24" x14ac:dyDescent="0.2">
      <c r="A541" s="15" t="s">
        <v>1507</v>
      </c>
      <c r="B541" s="26" t="s">
        <v>1508</v>
      </c>
      <c r="C541" s="26"/>
      <c r="D541" s="26" t="s">
        <v>1509</v>
      </c>
      <c r="E541" s="27" t="s">
        <v>448</v>
      </c>
      <c r="F541" s="55">
        <v>110</v>
      </c>
      <c r="G541" s="67"/>
      <c r="H541" s="68">
        <f t="shared" si="16"/>
        <v>0</v>
      </c>
      <c r="I541" s="58" t="str">
        <f t="shared" si="17"/>
        <v>A</v>
      </c>
      <c r="J541" s="32" t="s">
        <v>309</v>
      </c>
    </row>
    <row r="542" spans="1:10" x14ac:dyDescent="0.2">
      <c r="A542" s="15"/>
      <c r="B542" s="26" t="s">
        <v>1510</v>
      </c>
      <c r="C542" s="26"/>
      <c r="D542" s="26" t="s">
        <v>1511</v>
      </c>
      <c r="E542" s="27"/>
      <c r="F542" s="55"/>
      <c r="G542" s="67"/>
      <c r="H542" s="68" t="str">
        <f t="shared" si="16"/>
        <v/>
      </c>
      <c r="I542" s="58" t="str">
        <f t="shared" si="17"/>
        <v/>
      </c>
      <c r="J542" s="32"/>
    </row>
    <row r="543" spans="1:10" x14ac:dyDescent="0.2">
      <c r="A543" s="15"/>
      <c r="B543" s="26" t="s">
        <v>1512</v>
      </c>
      <c r="C543" s="26"/>
      <c r="D543" s="26" t="s">
        <v>302</v>
      </c>
      <c r="E543" s="27"/>
      <c r="F543" s="55"/>
      <c r="G543" s="67"/>
      <c r="H543" s="68" t="str">
        <f t="shared" si="16"/>
        <v/>
      </c>
      <c r="I543" s="58" t="str">
        <f t="shared" si="17"/>
        <v/>
      </c>
      <c r="J543" s="32"/>
    </row>
    <row r="544" spans="1:10" x14ac:dyDescent="0.2">
      <c r="A544" s="15" t="s">
        <v>1513</v>
      </c>
      <c r="B544" s="26" t="s">
        <v>1514</v>
      </c>
      <c r="C544" s="26"/>
      <c r="D544" s="26" t="s">
        <v>1515</v>
      </c>
      <c r="E544" s="27" t="s">
        <v>417</v>
      </c>
      <c r="F544" s="55">
        <v>5919</v>
      </c>
      <c r="G544" s="67"/>
      <c r="H544" s="68">
        <f t="shared" si="16"/>
        <v>0</v>
      </c>
      <c r="I544" s="58" t="str">
        <f t="shared" si="17"/>
        <v>A</v>
      </c>
      <c r="J544" s="32" t="s">
        <v>315</v>
      </c>
    </row>
    <row r="545" spans="1:10" x14ac:dyDescent="0.2">
      <c r="A545" s="15"/>
      <c r="B545" s="26" t="s">
        <v>1516</v>
      </c>
      <c r="C545" s="26"/>
      <c r="D545" s="26" t="s">
        <v>1517</v>
      </c>
      <c r="E545" s="27" t="s">
        <v>294</v>
      </c>
      <c r="F545" s="55"/>
      <c r="G545" s="67"/>
      <c r="H545" s="68" t="str">
        <f t="shared" si="16"/>
        <v/>
      </c>
      <c r="I545" s="58" t="str">
        <f t="shared" si="17"/>
        <v/>
      </c>
      <c r="J545" s="32"/>
    </row>
    <row r="546" spans="1:10" x14ac:dyDescent="0.2">
      <c r="A546" s="15"/>
      <c r="B546" s="26" t="s">
        <v>1518</v>
      </c>
      <c r="C546" s="26"/>
      <c r="D546" s="26" t="s">
        <v>1519</v>
      </c>
      <c r="E546" s="27" t="s">
        <v>294</v>
      </c>
      <c r="F546" s="55"/>
      <c r="G546" s="67"/>
      <c r="H546" s="68" t="str">
        <f t="shared" si="16"/>
        <v/>
      </c>
      <c r="I546" s="58" t="str">
        <f t="shared" si="17"/>
        <v/>
      </c>
      <c r="J546" s="32"/>
    </row>
    <row r="547" spans="1:10" x14ac:dyDescent="0.2">
      <c r="A547" s="15" t="s">
        <v>1520</v>
      </c>
      <c r="B547" s="26" t="s">
        <v>1521</v>
      </c>
      <c r="C547" s="26"/>
      <c r="D547" s="26" t="s">
        <v>1522</v>
      </c>
      <c r="E547" s="27" t="s">
        <v>448</v>
      </c>
      <c r="F547" s="55">
        <v>867.77</v>
      </c>
      <c r="G547" s="67"/>
      <c r="H547" s="68">
        <f t="shared" si="16"/>
        <v>0</v>
      </c>
      <c r="I547" s="58" t="str">
        <f t="shared" si="17"/>
        <v>A</v>
      </c>
      <c r="J547" s="32" t="s">
        <v>309</v>
      </c>
    </row>
    <row r="548" spans="1:10" x14ac:dyDescent="0.2">
      <c r="A548" s="15" t="s">
        <v>1523</v>
      </c>
      <c r="B548" s="26" t="s">
        <v>1521</v>
      </c>
      <c r="C548" s="26"/>
      <c r="D548" s="26" t="s">
        <v>1522</v>
      </c>
      <c r="E548" s="27" t="s">
        <v>448</v>
      </c>
      <c r="F548" s="55">
        <v>120.01</v>
      </c>
      <c r="G548" s="67"/>
      <c r="H548" s="68">
        <f t="shared" si="16"/>
        <v>0</v>
      </c>
      <c r="I548" s="58" t="str">
        <f t="shared" si="17"/>
        <v>A</v>
      </c>
      <c r="J548" s="32" t="s">
        <v>311</v>
      </c>
    </row>
    <row r="549" spans="1:10" x14ac:dyDescent="0.2">
      <c r="A549" s="15" t="s">
        <v>1524</v>
      </c>
      <c r="B549" s="26" t="s">
        <v>1521</v>
      </c>
      <c r="C549" s="26"/>
      <c r="D549" s="26" t="s">
        <v>1522</v>
      </c>
      <c r="E549" s="27" t="s">
        <v>448</v>
      </c>
      <c r="F549" s="55">
        <v>146.91</v>
      </c>
      <c r="G549" s="67"/>
      <c r="H549" s="68">
        <f t="shared" si="16"/>
        <v>0</v>
      </c>
      <c r="I549" s="58" t="str">
        <f t="shared" si="17"/>
        <v>A</v>
      </c>
      <c r="J549" s="32" t="s">
        <v>313</v>
      </c>
    </row>
    <row r="550" spans="1:10" x14ac:dyDescent="0.2">
      <c r="A550" s="15"/>
      <c r="B550" s="26" t="s">
        <v>1525</v>
      </c>
      <c r="C550" s="26" t="s">
        <v>242</v>
      </c>
      <c r="D550" s="26" t="s">
        <v>1526</v>
      </c>
      <c r="E550" s="27"/>
      <c r="F550" s="55"/>
      <c r="G550" s="67"/>
      <c r="H550" s="68" t="str">
        <f t="shared" si="16"/>
        <v/>
      </c>
      <c r="I550" s="58" t="str">
        <f t="shared" si="17"/>
        <v/>
      </c>
      <c r="J550" s="32"/>
    </row>
    <row r="551" spans="1:10" x14ac:dyDescent="0.2">
      <c r="A551" s="15" t="s">
        <v>1527</v>
      </c>
      <c r="B551" s="26" t="s">
        <v>1528</v>
      </c>
      <c r="C551" s="26" t="s">
        <v>242</v>
      </c>
      <c r="D551" s="26" t="s">
        <v>1522</v>
      </c>
      <c r="E551" s="27" t="s">
        <v>306</v>
      </c>
      <c r="F551" s="55">
        <v>3</v>
      </c>
      <c r="G551" s="67"/>
      <c r="H551" s="68">
        <f t="shared" si="16"/>
        <v>0</v>
      </c>
      <c r="I551" s="58" t="str">
        <f t="shared" si="17"/>
        <v>A</v>
      </c>
      <c r="J551" s="32" t="s">
        <v>313</v>
      </c>
    </row>
    <row r="552" spans="1:10" x14ac:dyDescent="0.2">
      <c r="A552" s="15" t="s">
        <v>1529</v>
      </c>
      <c r="B552" s="26" t="s">
        <v>1528</v>
      </c>
      <c r="C552" s="26" t="s">
        <v>242</v>
      </c>
      <c r="D552" s="26" t="s">
        <v>1522</v>
      </c>
      <c r="E552" s="27" t="s">
        <v>306</v>
      </c>
      <c r="F552" s="55">
        <v>46.19</v>
      </c>
      <c r="G552" s="67"/>
      <c r="H552" s="68">
        <f t="shared" si="16"/>
        <v>0</v>
      </c>
      <c r="I552" s="58" t="str">
        <f t="shared" si="17"/>
        <v>A</v>
      </c>
      <c r="J552" s="32" t="s">
        <v>311</v>
      </c>
    </row>
    <row r="553" spans="1:10" x14ac:dyDescent="0.2">
      <c r="A553" s="15"/>
      <c r="B553" s="26" t="s">
        <v>1530</v>
      </c>
      <c r="C553" s="26"/>
      <c r="D553" s="26" t="s">
        <v>302</v>
      </c>
      <c r="E553" s="27" t="s">
        <v>294</v>
      </c>
      <c r="F553" s="55"/>
      <c r="G553" s="67"/>
      <c r="H553" s="68" t="str">
        <f t="shared" si="16"/>
        <v/>
      </c>
      <c r="I553" s="58" t="str">
        <f t="shared" si="17"/>
        <v/>
      </c>
      <c r="J553" s="32"/>
    </row>
    <row r="554" spans="1:10" x14ac:dyDescent="0.2">
      <c r="A554" s="15" t="s">
        <v>1531</v>
      </c>
      <c r="B554" s="26" t="s">
        <v>1532</v>
      </c>
      <c r="C554" s="26"/>
      <c r="D554" s="26" t="s">
        <v>1533</v>
      </c>
      <c r="E554" s="27" t="s">
        <v>404</v>
      </c>
      <c r="F554" s="55">
        <v>9241.1200000000008</v>
      </c>
      <c r="G554" s="67"/>
      <c r="H554" s="68">
        <f t="shared" si="16"/>
        <v>0</v>
      </c>
      <c r="I554" s="58" t="str">
        <f t="shared" si="17"/>
        <v>A</v>
      </c>
      <c r="J554" s="32" t="s">
        <v>311</v>
      </c>
    </row>
    <row r="555" spans="1:10" x14ac:dyDescent="0.2">
      <c r="A555" s="15" t="s">
        <v>1534</v>
      </c>
      <c r="B555" s="26" t="s">
        <v>1532</v>
      </c>
      <c r="C555" s="26"/>
      <c r="D555" s="26" t="s">
        <v>1533</v>
      </c>
      <c r="E555" s="27" t="s">
        <v>404</v>
      </c>
      <c r="F555" s="55">
        <v>9794</v>
      </c>
      <c r="G555" s="67"/>
      <c r="H555" s="68">
        <f t="shared" si="16"/>
        <v>0</v>
      </c>
      <c r="I555" s="58" t="str">
        <f t="shared" si="17"/>
        <v>A</v>
      </c>
      <c r="J555" s="32" t="s">
        <v>313</v>
      </c>
    </row>
    <row r="556" spans="1:10" x14ac:dyDescent="0.2">
      <c r="A556" s="15"/>
      <c r="B556" s="26" t="s">
        <v>1535</v>
      </c>
      <c r="C556" s="26"/>
      <c r="D556" s="26" t="s">
        <v>1536</v>
      </c>
      <c r="E556" s="27"/>
      <c r="F556" s="55"/>
      <c r="G556" s="67"/>
      <c r="H556" s="68" t="str">
        <f t="shared" si="16"/>
        <v/>
      </c>
      <c r="I556" s="58" t="str">
        <f t="shared" si="17"/>
        <v/>
      </c>
      <c r="J556" s="32"/>
    </row>
    <row r="557" spans="1:10" x14ac:dyDescent="0.2">
      <c r="A557" s="15"/>
      <c r="B557" s="26" t="s">
        <v>1537</v>
      </c>
      <c r="C557" s="26"/>
      <c r="D557" s="26" t="s">
        <v>1538</v>
      </c>
      <c r="E557" s="27"/>
      <c r="F557" s="55"/>
      <c r="G557" s="67"/>
      <c r="H557" s="68" t="str">
        <f t="shared" si="16"/>
        <v/>
      </c>
      <c r="I557" s="58" t="str">
        <f t="shared" si="17"/>
        <v/>
      </c>
      <c r="J557" s="32"/>
    </row>
    <row r="558" spans="1:10" x14ac:dyDescent="0.2">
      <c r="A558" s="15"/>
      <c r="B558" s="26" t="s">
        <v>1539</v>
      </c>
      <c r="C558" s="26"/>
      <c r="D558" s="26" t="s">
        <v>1540</v>
      </c>
      <c r="E558" s="27"/>
      <c r="F558" s="55"/>
      <c r="G558" s="67"/>
      <c r="H558" s="68" t="str">
        <f t="shared" si="16"/>
        <v/>
      </c>
      <c r="I558" s="58" t="str">
        <f t="shared" si="17"/>
        <v/>
      </c>
      <c r="J558" s="32"/>
    </row>
    <row r="559" spans="1:10" x14ac:dyDescent="0.2">
      <c r="A559" s="15" t="s">
        <v>1541</v>
      </c>
      <c r="B559" s="26" t="s">
        <v>1542</v>
      </c>
      <c r="C559" s="26" t="s">
        <v>242</v>
      </c>
      <c r="D559" s="26" t="s">
        <v>1543</v>
      </c>
      <c r="E559" s="27" t="s">
        <v>506</v>
      </c>
      <c r="F559" s="55">
        <v>1</v>
      </c>
      <c r="G559" s="67"/>
      <c r="H559" s="68">
        <f t="shared" si="16"/>
        <v>0</v>
      </c>
      <c r="I559" s="58" t="str">
        <f t="shared" si="17"/>
        <v>A</v>
      </c>
      <c r="J559" s="32" t="s">
        <v>307</v>
      </c>
    </row>
    <row r="560" spans="1:10" x14ac:dyDescent="0.2">
      <c r="A560" s="15" t="s">
        <v>1544</v>
      </c>
      <c r="B560" s="26" t="s">
        <v>1545</v>
      </c>
      <c r="C560" s="26" t="s">
        <v>242</v>
      </c>
      <c r="D560" s="26" t="s">
        <v>1546</v>
      </c>
      <c r="E560" s="27" t="s">
        <v>506</v>
      </c>
      <c r="F560" s="55">
        <v>1</v>
      </c>
      <c r="G560" s="67"/>
      <c r="H560" s="68">
        <f t="shared" si="16"/>
        <v>0</v>
      </c>
      <c r="I560" s="58" t="str">
        <f t="shared" si="17"/>
        <v>A</v>
      </c>
      <c r="J560" s="32" t="s">
        <v>307</v>
      </c>
    </row>
    <row r="561" spans="1:10" x14ac:dyDescent="0.2">
      <c r="A561" s="15" t="s">
        <v>1547</v>
      </c>
      <c r="B561" s="26" t="s">
        <v>1548</v>
      </c>
      <c r="C561" s="26" t="s">
        <v>242</v>
      </c>
      <c r="D561" s="26" t="s">
        <v>1543</v>
      </c>
      <c r="E561" s="27" t="s">
        <v>506</v>
      </c>
      <c r="F561" s="55">
        <v>1</v>
      </c>
      <c r="G561" s="67"/>
      <c r="H561" s="68">
        <f t="shared" si="16"/>
        <v>0</v>
      </c>
      <c r="I561" s="58" t="str">
        <f t="shared" si="17"/>
        <v>A</v>
      </c>
      <c r="J561" s="32" t="s">
        <v>307</v>
      </c>
    </row>
    <row r="562" spans="1:10" x14ac:dyDescent="0.2">
      <c r="A562" s="15"/>
      <c r="B562" s="26" t="s">
        <v>1549</v>
      </c>
      <c r="C562" s="26"/>
      <c r="D562" s="26" t="s">
        <v>1550</v>
      </c>
      <c r="E562" s="27"/>
      <c r="F562" s="55"/>
      <c r="G562" s="67"/>
      <c r="H562" s="68" t="str">
        <f t="shared" si="16"/>
        <v/>
      </c>
      <c r="I562" s="58" t="str">
        <f t="shared" si="17"/>
        <v/>
      </c>
      <c r="J562" s="32"/>
    </row>
    <row r="563" spans="1:10" x14ac:dyDescent="0.2">
      <c r="A563" s="15"/>
      <c r="B563" s="26" t="s">
        <v>1551</v>
      </c>
      <c r="C563" s="26"/>
      <c r="D563" s="26" t="s">
        <v>1552</v>
      </c>
      <c r="E563" s="27"/>
      <c r="F563" s="55"/>
      <c r="G563" s="67"/>
      <c r="H563" s="68" t="str">
        <f t="shared" si="16"/>
        <v/>
      </c>
      <c r="I563" s="58" t="str">
        <f t="shared" si="17"/>
        <v/>
      </c>
      <c r="J563" s="32"/>
    </row>
    <row r="564" spans="1:10" x14ac:dyDescent="0.2">
      <c r="A564" s="15" t="s">
        <v>1553</v>
      </c>
      <c r="B564" s="26" t="s">
        <v>1554</v>
      </c>
      <c r="C564" s="26"/>
      <c r="D564" s="26" t="s">
        <v>1555</v>
      </c>
      <c r="E564" s="27" t="s">
        <v>448</v>
      </c>
      <c r="F564" s="55">
        <v>5.55</v>
      </c>
      <c r="G564" s="67"/>
      <c r="H564" s="68">
        <f t="shared" si="16"/>
        <v>0</v>
      </c>
      <c r="I564" s="58" t="str">
        <f t="shared" si="17"/>
        <v>A</v>
      </c>
      <c r="J564" s="32" t="s">
        <v>307</v>
      </c>
    </row>
    <row r="565" spans="1:10" x14ac:dyDescent="0.2">
      <c r="A565" s="15" t="s">
        <v>1556</v>
      </c>
      <c r="B565" s="26" t="s">
        <v>1554</v>
      </c>
      <c r="C565" s="26"/>
      <c r="D565" s="26" t="s">
        <v>1555</v>
      </c>
      <c r="E565" s="27" t="s">
        <v>448</v>
      </c>
      <c r="F565" s="55">
        <v>5.85</v>
      </c>
      <c r="G565" s="67"/>
      <c r="H565" s="68">
        <f t="shared" si="16"/>
        <v>0</v>
      </c>
      <c r="I565" s="58" t="str">
        <f t="shared" si="17"/>
        <v>A</v>
      </c>
      <c r="J565" s="32" t="s">
        <v>311</v>
      </c>
    </row>
    <row r="566" spans="1:10" x14ac:dyDescent="0.2">
      <c r="A566" s="15" t="s">
        <v>1557</v>
      </c>
      <c r="B566" s="26" t="s">
        <v>1558</v>
      </c>
      <c r="C566" s="26"/>
      <c r="D566" s="26" t="s">
        <v>1559</v>
      </c>
      <c r="E566" s="27" t="s">
        <v>448</v>
      </c>
      <c r="F566" s="55">
        <v>33.15</v>
      </c>
      <c r="G566" s="67"/>
      <c r="H566" s="68">
        <f t="shared" si="16"/>
        <v>0</v>
      </c>
      <c r="I566" s="58" t="str">
        <f t="shared" si="17"/>
        <v>A</v>
      </c>
      <c r="J566" s="32" t="s">
        <v>311</v>
      </c>
    </row>
    <row r="567" spans="1:10" x14ac:dyDescent="0.2">
      <c r="A567" s="15"/>
      <c r="B567" s="26" t="s">
        <v>1560</v>
      </c>
      <c r="C567" s="26"/>
      <c r="D567" s="26" t="s">
        <v>1561</v>
      </c>
      <c r="E567" s="27"/>
      <c r="F567" s="55"/>
      <c r="G567" s="67"/>
      <c r="H567" s="68" t="str">
        <f t="shared" si="16"/>
        <v/>
      </c>
      <c r="I567" s="58" t="str">
        <f t="shared" si="17"/>
        <v/>
      </c>
      <c r="J567" s="32"/>
    </row>
    <row r="568" spans="1:10" x14ac:dyDescent="0.2">
      <c r="A568" s="15"/>
      <c r="B568" s="26" t="s">
        <v>1562</v>
      </c>
      <c r="C568" s="26"/>
      <c r="D568" s="26" t="s">
        <v>1563</v>
      </c>
      <c r="E568" s="27"/>
      <c r="F568" s="55"/>
      <c r="G568" s="67"/>
      <c r="H568" s="68" t="str">
        <f t="shared" si="16"/>
        <v/>
      </c>
      <c r="I568" s="58" t="str">
        <f t="shared" si="17"/>
        <v/>
      </c>
      <c r="J568" s="32"/>
    </row>
    <row r="569" spans="1:10" x14ac:dyDescent="0.2">
      <c r="A569" s="15" t="s">
        <v>1564</v>
      </c>
      <c r="B569" s="26" t="s">
        <v>1565</v>
      </c>
      <c r="C569" s="26"/>
      <c r="D569" s="26" t="s">
        <v>1566</v>
      </c>
      <c r="E569" s="27" t="s">
        <v>417</v>
      </c>
      <c r="F569" s="55">
        <v>2186.1</v>
      </c>
      <c r="G569" s="67"/>
      <c r="H569" s="68">
        <f t="shared" si="16"/>
        <v>0</v>
      </c>
      <c r="I569" s="58" t="str">
        <f t="shared" si="17"/>
        <v>A</v>
      </c>
      <c r="J569" s="32" t="s">
        <v>309</v>
      </c>
    </row>
    <row r="570" spans="1:10" x14ac:dyDescent="0.2">
      <c r="A570" s="15" t="s">
        <v>1567</v>
      </c>
      <c r="B570" s="26" t="s">
        <v>1568</v>
      </c>
      <c r="C570" s="26"/>
      <c r="D570" s="26" t="s">
        <v>1569</v>
      </c>
      <c r="E570" s="27" t="s">
        <v>417</v>
      </c>
      <c r="F570" s="55">
        <v>936.9</v>
      </c>
      <c r="G570" s="67"/>
      <c r="H570" s="68">
        <f t="shared" si="16"/>
        <v>0</v>
      </c>
      <c r="I570" s="58" t="str">
        <f t="shared" si="17"/>
        <v>A</v>
      </c>
      <c r="J570" s="32" t="s">
        <v>309</v>
      </c>
    </row>
    <row r="571" spans="1:10" x14ac:dyDescent="0.2">
      <c r="A571" s="15"/>
      <c r="B571" s="26" t="s">
        <v>1570</v>
      </c>
      <c r="C571" s="26"/>
      <c r="D571" s="26" t="s">
        <v>302</v>
      </c>
      <c r="E571" s="27"/>
      <c r="F571" s="55"/>
      <c r="G571" s="67"/>
      <c r="H571" s="68" t="str">
        <f t="shared" si="16"/>
        <v/>
      </c>
      <c r="I571" s="58" t="str">
        <f t="shared" si="17"/>
        <v/>
      </c>
      <c r="J571" s="32"/>
    </row>
    <row r="572" spans="1:10" x14ac:dyDescent="0.2">
      <c r="A572" s="15" t="s">
        <v>1571</v>
      </c>
      <c r="B572" s="26" t="s">
        <v>1572</v>
      </c>
      <c r="C572" s="26"/>
      <c r="D572" s="26" t="s">
        <v>1573</v>
      </c>
      <c r="E572" s="27" t="s">
        <v>417</v>
      </c>
      <c r="F572" s="55">
        <v>2903.6</v>
      </c>
      <c r="G572" s="67"/>
      <c r="H572" s="68">
        <f t="shared" si="16"/>
        <v>0</v>
      </c>
      <c r="I572" s="58" t="str">
        <f t="shared" si="17"/>
        <v>A</v>
      </c>
      <c r="J572" s="32" t="s">
        <v>309</v>
      </c>
    </row>
    <row r="573" spans="1:10" x14ac:dyDescent="0.2">
      <c r="A573" s="15"/>
      <c r="B573" s="26" t="s">
        <v>1574</v>
      </c>
      <c r="C573" s="26"/>
      <c r="D573" s="26" t="s">
        <v>1575</v>
      </c>
      <c r="E573" s="27"/>
      <c r="F573" s="55"/>
      <c r="G573" s="67"/>
      <c r="H573" s="68" t="str">
        <f t="shared" si="16"/>
        <v/>
      </c>
      <c r="I573" s="58" t="str">
        <f t="shared" si="17"/>
        <v/>
      </c>
      <c r="J573" s="32"/>
    </row>
    <row r="574" spans="1:10" x14ac:dyDescent="0.2">
      <c r="A574" s="15" t="s">
        <v>1576</v>
      </c>
      <c r="B574" s="26" t="s">
        <v>1577</v>
      </c>
      <c r="C574" s="26"/>
      <c r="D574" s="26" t="s">
        <v>1578</v>
      </c>
      <c r="E574" s="27" t="s">
        <v>417</v>
      </c>
      <c r="F574" s="55">
        <v>3.9</v>
      </c>
      <c r="G574" s="67"/>
      <c r="H574" s="68">
        <f t="shared" si="16"/>
        <v>0</v>
      </c>
      <c r="I574" s="58" t="str">
        <f t="shared" si="17"/>
        <v>A</v>
      </c>
      <c r="J574" s="32" t="s">
        <v>309</v>
      </c>
    </row>
    <row r="575" spans="1:10" x14ac:dyDescent="0.2">
      <c r="A575" s="15"/>
      <c r="B575" s="26" t="s">
        <v>1579</v>
      </c>
      <c r="C575" s="26"/>
      <c r="D575" s="26" t="s">
        <v>1580</v>
      </c>
      <c r="E575" s="27" t="s">
        <v>294</v>
      </c>
      <c r="F575" s="55"/>
      <c r="G575" s="67"/>
      <c r="H575" s="68" t="str">
        <f t="shared" si="16"/>
        <v/>
      </c>
      <c r="I575" s="58" t="str">
        <f t="shared" si="17"/>
        <v/>
      </c>
      <c r="J575" s="32"/>
    </row>
    <row r="576" spans="1:10" ht="24" x14ac:dyDescent="0.2">
      <c r="A576" s="15"/>
      <c r="B576" s="26" t="s">
        <v>1581</v>
      </c>
      <c r="C576" s="26"/>
      <c r="D576" s="26" t="s">
        <v>1582</v>
      </c>
      <c r="E576" s="27"/>
      <c r="F576" s="55"/>
      <c r="G576" s="67"/>
      <c r="H576" s="68" t="str">
        <f t="shared" si="16"/>
        <v/>
      </c>
      <c r="I576" s="58" t="str">
        <f t="shared" si="17"/>
        <v/>
      </c>
      <c r="J576" s="32"/>
    </row>
    <row r="577" spans="1:10" x14ac:dyDescent="0.2">
      <c r="A577" s="15"/>
      <c r="B577" s="26" t="s">
        <v>1583</v>
      </c>
      <c r="C577" s="26"/>
      <c r="D577" s="26" t="s">
        <v>1584</v>
      </c>
      <c r="E577" s="27"/>
      <c r="F577" s="55"/>
      <c r="G577" s="67"/>
      <c r="H577" s="68" t="str">
        <f t="shared" si="16"/>
        <v/>
      </c>
      <c r="I577" s="58" t="str">
        <f t="shared" si="17"/>
        <v/>
      </c>
      <c r="J577" s="32"/>
    </row>
    <row r="578" spans="1:10" x14ac:dyDescent="0.2">
      <c r="A578" s="15" t="s">
        <v>1585</v>
      </c>
      <c r="B578" s="26" t="s">
        <v>1586</v>
      </c>
      <c r="C578" s="26"/>
      <c r="D578" s="26" t="s">
        <v>1587</v>
      </c>
      <c r="E578" s="27" t="s">
        <v>448</v>
      </c>
      <c r="F578" s="55">
        <v>110</v>
      </c>
      <c r="G578" s="67"/>
      <c r="H578" s="68">
        <f t="shared" si="16"/>
        <v>0</v>
      </c>
      <c r="I578" s="58" t="str">
        <f t="shared" si="17"/>
        <v>A</v>
      </c>
      <c r="J578" s="32" t="s">
        <v>309</v>
      </c>
    </row>
    <row r="579" spans="1:10" ht="24" x14ac:dyDescent="0.2">
      <c r="A579" s="15"/>
      <c r="B579" s="26" t="s">
        <v>1588</v>
      </c>
      <c r="C579" s="26"/>
      <c r="D579" s="26" t="s">
        <v>1589</v>
      </c>
      <c r="E579" s="27" t="s">
        <v>294</v>
      </c>
      <c r="F579" s="55"/>
      <c r="G579" s="67"/>
      <c r="H579" s="68" t="str">
        <f t="shared" si="16"/>
        <v/>
      </c>
      <c r="I579" s="58" t="str">
        <f t="shared" si="17"/>
        <v/>
      </c>
      <c r="J579" s="32"/>
    </row>
    <row r="580" spans="1:10" x14ac:dyDescent="0.2">
      <c r="A580" s="15"/>
      <c r="B580" s="26" t="s">
        <v>1590</v>
      </c>
      <c r="C580" s="26"/>
      <c r="D580" s="26" t="s">
        <v>1591</v>
      </c>
      <c r="E580" s="27"/>
      <c r="F580" s="55"/>
      <c r="G580" s="67"/>
      <c r="H580" s="68" t="str">
        <f t="shared" si="16"/>
        <v/>
      </c>
      <c r="I580" s="58" t="str">
        <f t="shared" si="17"/>
        <v/>
      </c>
      <c r="J580" s="32"/>
    </row>
    <row r="581" spans="1:10" x14ac:dyDescent="0.2">
      <c r="A581" s="15" t="s">
        <v>1592</v>
      </c>
      <c r="B581" s="26" t="s">
        <v>1593</v>
      </c>
      <c r="C581" s="26"/>
      <c r="D581" s="26" t="s">
        <v>1587</v>
      </c>
      <c r="E581" s="27" t="s">
        <v>448</v>
      </c>
      <c r="F581" s="55">
        <v>300</v>
      </c>
      <c r="G581" s="67"/>
      <c r="H581" s="68">
        <f t="shared" si="16"/>
        <v>0</v>
      </c>
      <c r="I581" s="58" t="str">
        <f t="shared" si="17"/>
        <v>A</v>
      </c>
      <c r="J581" s="32" t="s">
        <v>311</v>
      </c>
    </row>
    <row r="582" spans="1:10" x14ac:dyDescent="0.2">
      <c r="A582" s="15"/>
      <c r="B582" s="26" t="s">
        <v>1594</v>
      </c>
      <c r="C582" s="26"/>
      <c r="D582" s="26" t="s">
        <v>1584</v>
      </c>
      <c r="E582" s="27" t="s">
        <v>294</v>
      </c>
      <c r="F582" s="55"/>
      <c r="G582" s="67"/>
      <c r="H582" s="68" t="str">
        <f t="shared" si="16"/>
        <v/>
      </c>
      <c r="I582" s="58" t="str">
        <f t="shared" si="17"/>
        <v/>
      </c>
      <c r="J582" s="32"/>
    </row>
    <row r="583" spans="1:10" x14ac:dyDescent="0.2">
      <c r="A583" s="15" t="s">
        <v>1595</v>
      </c>
      <c r="B583" s="26" t="s">
        <v>1596</v>
      </c>
      <c r="C583" s="26"/>
      <c r="D583" s="26" t="s">
        <v>1587</v>
      </c>
      <c r="E583" s="27" t="s">
        <v>448</v>
      </c>
      <c r="F583" s="55">
        <v>347.12</v>
      </c>
      <c r="G583" s="67"/>
      <c r="H583" s="68">
        <f t="shared" si="16"/>
        <v>0</v>
      </c>
      <c r="I583" s="58" t="str">
        <f t="shared" si="17"/>
        <v>A</v>
      </c>
      <c r="J583" s="32" t="s">
        <v>311</v>
      </c>
    </row>
    <row r="584" spans="1:10" x14ac:dyDescent="0.2">
      <c r="A584" s="15" t="s">
        <v>1597</v>
      </c>
      <c r="B584" s="26" t="s">
        <v>1596</v>
      </c>
      <c r="C584" s="26"/>
      <c r="D584" s="26" t="s">
        <v>1587</v>
      </c>
      <c r="E584" s="27" t="s">
        <v>448</v>
      </c>
      <c r="F584" s="55">
        <v>611</v>
      </c>
      <c r="G584" s="67"/>
      <c r="H584" s="68">
        <f t="shared" si="16"/>
        <v>0</v>
      </c>
      <c r="I584" s="58" t="str">
        <f t="shared" si="17"/>
        <v>A</v>
      </c>
      <c r="J584" s="32" t="s">
        <v>313</v>
      </c>
    </row>
    <row r="585" spans="1:10" x14ac:dyDescent="0.2">
      <c r="A585" s="15"/>
      <c r="B585" s="26" t="s">
        <v>1598</v>
      </c>
      <c r="C585" s="26"/>
      <c r="D585" s="26" t="s">
        <v>302</v>
      </c>
      <c r="E585" s="27" t="s">
        <v>294</v>
      </c>
      <c r="F585" s="55"/>
      <c r="G585" s="67"/>
      <c r="H585" s="68" t="str">
        <f t="shared" si="16"/>
        <v/>
      </c>
      <c r="I585" s="58" t="str">
        <f t="shared" si="17"/>
        <v/>
      </c>
      <c r="J585" s="32"/>
    </row>
    <row r="586" spans="1:10" x14ac:dyDescent="0.2">
      <c r="A586" s="15" t="s">
        <v>1599</v>
      </c>
      <c r="B586" s="26" t="s">
        <v>1600</v>
      </c>
      <c r="C586" s="26"/>
      <c r="D586" s="26" t="s">
        <v>1601</v>
      </c>
      <c r="E586" s="27" t="s">
        <v>448</v>
      </c>
      <c r="F586" s="55">
        <v>150</v>
      </c>
      <c r="G586" s="67"/>
      <c r="H586" s="68">
        <f t="shared" si="16"/>
        <v>0</v>
      </c>
      <c r="I586" s="58" t="str">
        <f t="shared" si="17"/>
        <v>A</v>
      </c>
      <c r="J586" s="32" t="s">
        <v>311</v>
      </c>
    </row>
    <row r="587" spans="1:10" x14ac:dyDescent="0.2">
      <c r="A587" s="15" t="s">
        <v>1602</v>
      </c>
      <c r="B587" s="26" t="s">
        <v>1600</v>
      </c>
      <c r="C587" s="26"/>
      <c r="D587" s="26" t="s">
        <v>1601</v>
      </c>
      <c r="E587" s="27" t="s">
        <v>448</v>
      </c>
      <c r="F587" s="55">
        <v>353.4</v>
      </c>
      <c r="G587" s="67"/>
      <c r="H587" s="68">
        <f t="shared" si="16"/>
        <v>0</v>
      </c>
      <c r="I587" s="58" t="str">
        <f t="shared" si="17"/>
        <v>A</v>
      </c>
      <c r="J587" s="32" t="s">
        <v>313</v>
      </c>
    </row>
    <row r="588" spans="1:10" x14ac:dyDescent="0.2">
      <c r="A588" s="15"/>
      <c r="B588" s="26" t="s">
        <v>1603</v>
      </c>
      <c r="C588" s="26"/>
      <c r="D588" s="26" t="s">
        <v>1604</v>
      </c>
      <c r="E588" s="27"/>
      <c r="F588" s="55"/>
      <c r="G588" s="67"/>
      <c r="H588" s="68" t="str">
        <f t="shared" si="16"/>
        <v/>
      </c>
      <c r="I588" s="58" t="str">
        <f t="shared" si="17"/>
        <v/>
      </c>
      <c r="J588" s="32"/>
    </row>
    <row r="589" spans="1:10" ht="24" x14ac:dyDescent="0.2">
      <c r="A589" s="15"/>
      <c r="B589" s="26" t="s">
        <v>1605</v>
      </c>
      <c r="C589" s="26"/>
      <c r="D589" s="26" t="s">
        <v>1606</v>
      </c>
      <c r="E589" s="27"/>
      <c r="F589" s="55"/>
      <c r="G589" s="67"/>
      <c r="H589" s="68" t="str">
        <f t="shared" si="16"/>
        <v/>
      </c>
      <c r="I589" s="58" t="str">
        <f t="shared" si="17"/>
        <v/>
      </c>
      <c r="J589" s="32"/>
    </row>
    <row r="590" spans="1:10" ht="24" x14ac:dyDescent="0.2">
      <c r="A590" s="15"/>
      <c r="B590" s="26" t="s">
        <v>1607</v>
      </c>
      <c r="C590" s="26"/>
      <c r="D590" s="26" t="s">
        <v>1608</v>
      </c>
      <c r="E590" s="27"/>
      <c r="F590" s="55"/>
      <c r="G590" s="67"/>
      <c r="H590" s="68" t="str">
        <f t="shared" si="16"/>
        <v/>
      </c>
      <c r="I590" s="58" t="str">
        <f t="shared" si="17"/>
        <v/>
      </c>
      <c r="J590" s="32"/>
    </row>
    <row r="591" spans="1:10" x14ac:dyDescent="0.2">
      <c r="A591" s="15" t="s">
        <v>1609</v>
      </c>
      <c r="B591" s="26" t="s">
        <v>1610</v>
      </c>
      <c r="C591" s="26"/>
      <c r="D591" s="26" t="s">
        <v>1611</v>
      </c>
      <c r="E591" s="27" t="s">
        <v>448</v>
      </c>
      <c r="F591" s="55">
        <v>2917.3</v>
      </c>
      <c r="G591" s="67"/>
      <c r="H591" s="68">
        <f t="shared" si="16"/>
        <v>0</v>
      </c>
      <c r="I591" s="58" t="str">
        <f t="shared" si="17"/>
        <v>A</v>
      </c>
      <c r="J591" s="32" t="s">
        <v>309</v>
      </c>
    </row>
    <row r="592" spans="1:10" ht="36" x14ac:dyDescent="0.2">
      <c r="A592" s="15"/>
      <c r="B592" s="26" t="s">
        <v>1612</v>
      </c>
      <c r="C592" s="26"/>
      <c r="D592" s="26" t="s">
        <v>1613</v>
      </c>
      <c r="E592" s="27"/>
      <c r="F592" s="55"/>
      <c r="G592" s="67"/>
      <c r="H592" s="68" t="str">
        <f t="shared" ref="H592:H655" si="18">+IF(AND(F592="",G592=""),"",ROUND(F592*G592,2))</f>
        <v/>
      </c>
      <c r="I592" s="58" t="str">
        <f t="shared" ref="I592:I655" si="19">IF(E592&lt;&gt;"","A","")</f>
        <v/>
      </c>
      <c r="J592" s="32"/>
    </row>
    <row r="593" spans="1:10" x14ac:dyDescent="0.2">
      <c r="A593" s="15" t="s">
        <v>1614</v>
      </c>
      <c r="B593" s="26" t="s">
        <v>1615</v>
      </c>
      <c r="C593" s="26"/>
      <c r="D593" s="26" t="s">
        <v>1611</v>
      </c>
      <c r="E593" s="27" t="s">
        <v>448</v>
      </c>
      <c r="F593" s="55">
        <v>8</v>
      </c>
      <c r="G593" s="67"/>
      <c r="H593" s="68">
        <f t="shared" si="18"/>
        <v>0</v>
      </c>
      <c r="I593" s="58" t="str">
        <f t="shared" si="19"/>
        <v>A</v>
      </c>
      <c r="J593" s="32" t="s">
        <v>309</v>
      </c>
    </row>
    <row r="594" spans="1:10" x14ac:dyDescent="0.2">
      <c r="A594" s="15"/>
      <c r="B594" s="26" t="s">
        <v>1616</v>
      </c>
      <c r="C594" s="26"/>
      <c r="D594" s="26" t="s">
        <v>1617</v>
      </c>
      <c r="E594" s="27"/>
      <c r="F594" s="55"/>
      <c r="G594" s="67"/>
      <c r="H594" s="68" t="str">
        <f t="shared" si="18"/>
        <v/>
      </c>
      <c r="I594" s="58" t="str">
        <f t="shared" si="19"/>
        <v/>
      </c>
      <c r="J594" s="32"/>
    </row>
    <row r="595" spans="1:10" x14ac:dyDescent="0.2">
      <c r="A595" s="15"/>
      <c r="B595" s="26" t="s">
        <v>1618</v>
      </c>
      <c r="C595" s="26"/>
      <c r="D595" s="26" t="s">
        <v>1619</v>
      </c>
      <c r="E595" s="27"/>
      <c r="F595" s="55"/>
      <c r="G595" s="67"/>
      <c r="H595" s="68" t="str">
        <f t="shared" si="18"/>
        <v/>
      </c>
      <c r="I595" s="58" t="str">
        <f t="shared" si="19"/>
        <v/>
      </c>
      <c r="J595" s="32"/>
    </row>
    <row r="596" spans="1:10" x14ac:dyDescent="0.2">
      <c r="A596" s="15"/>
      <c r="B596" s="26" t="s">
        <v>1620</v>
      </c>
      <c r="C596" s="26"/>
      <c r="D596" s="26" t="s">
        <v>1621</v>
      </c>
      <c r="E596" s="27"/>
      <c r="F596" s="55"/>
      <c r="G596" s="67"/>
      <c r="H596" s="68" t="str">
        <f t="shared" si="18"/>
        <v/>
      </c>
      <c r="I596" s="58" t="str">
        <f t="shared" si="19"/>
        <v/>
      </c>
      <c r="J596" s="32"/>
    </row>
    <row r="597" spans="1:10" x14ac:dyDescent="0.2">
      <c r="A597" s="15" t="s">
        <v>1622</v>
      </c>
      <c r="B597" s="26" t="s">
        <v>1623</v>
      </c>
      <c r="C597" s="26"/>
      <c r="D597" s="26" t="s">
        <v>1624</v>
      </c>
      <c r="E597" s="27" t="s">
        <v>448</v>
      </c>
      <c r="F597" s="55">
        <v>35.5</v>
      </c>
      <c r="G597" s="67"/>
      <c r="H597" s="68">
        <f t="shared" si="18"/>
        <v>0</v>
      </c>
      <c r="I597" s="58" t="str">
        <f t="shared" si="19"/>
        <v>A</v>
      </c>
      <c r="J597" s="32" t="s">
        <v>307</v>
      </c>
    </row>
    <row r="598" spans="1:10" x14ac:dyDescent="0.2">
      <c r="A598" s="15"/>
      <c r="B598" s="26" t="s">
        <v>1625</v>
      </c>
      <c r="C598" s="26"/>
      <c r="D598" s="26" t="s">
        <v>1626</v>
      </c>
      <c r="E598" s="27"/>
      <c r="F598" s="55"/>
      <c r="G598" s="67"/>
      <c r="H598" s="68" t="str">
        <f t="shared" si="18"/>
        <v/>
      </c>
      <c r="I598" s="58" t="str">
        <f t="shared" si="19"/>
        <v/>
      </c>
      <c r="J598" s="32"/>
    </row>
    <row r="599" spans="1:10" x14ac:dyDescent="0.2">
      <c r="A599" s="15"/>
      <c r="B599" s="26" t="s">
        <v>1627</v>
      </c>
      <c r="C599" s="26"/>
      <c r="D599" s="26" t="s">
        <v>1628</v>
      </c>
      <c r="E599" s="27"/>
      <c r="F599" s="55"/>
      <c r="G599" s="67"/>
      <c r="H599" s="68" t="str">
        <f t="shared" si="18"/>
        <v/>
      </c>
      <c r="I599" s="58" t="str">
        <f t="shared" si="19"/>
        <v/>
      </c>
      <c r="J599" s="32"/>
    </row>
    <row r="600" spans="1:10" x14ac:dyDescent="0.2">
      <c r="A600" s="15"/>
      <c r="B600" s="26" t="s">
        <v>1629</v>
      </c>
      <c r="C600" s="26"/>
      <c r="D600" s="26" t="s">
        <v>1630</v>
      </c>
      <c r="E600" s="27"/>
      <c r="F600" s="55"/>
      <c r="G600" s="67"/>
      <c r="H600" s="68" t="str">
        <f t="shared" si="18"/>
        <v/>
      </c>
      <c r="I600" s="58" t="str">
        <f t="shared" si="19"/>
        <v/>
      </c>
      <c r="J600" s="32"/>
    </row>
    <row r="601" spans="1:10" x14ac:dyDescent="0.2">
      <c r="A601" s="15" t="s">
        <v>1631</v>
      </c>
      <c r="B601" s="26" t="s">
        <v>1632</v>
      </c>
      <c r="C601" s="26"/>
      <c r="D601" s="26" t="s">
        <v>1633</v>
      </c>
      <c r="E601" s="27" t="s">
        <v>448</v>
      </c>
      <c r="F601" s="55">
        <v>330.76</v>
      </c>
      <c r="G601" s="67"/>
      <c r="H601" s="68">
        <f t="shared" si="18"/>
        <v>0</v>
      </c>
      <c r="I601" s="58" t="str">
        <f t="shared" si="19"/>
        <v>A</v>
      </c>
      <c r="J601" s="32" t="s">
        <v>315</v>
      </c>
    </row>
    <row r="602" spans="1:10" x14ac:dyDescent="0.2">
      <c r="A602" s="15" t="s">
        <v>1634</v>
      </c>
      <c r="B602" s="26" t="s">
        <v>1635</v>
      </c>
      <c r="C602" s="26"/>
      <c r="D602" s="26" t="s">
        <v>1636</v>
      </c>
      <c r="E602" s="27" t="s">
        <v>448</v>
      </c>
      <c r="F602" s="55">
        <v>329.95</v>
      </c>
      <c r="G602" s="67"/>
      <c r="H602" s="68">
        <f t="shared" si="18"/>
        <v>0</v>
      </c>
      <c r="I602" s="58" t="str">
        <f t="shared" si="19"/>
        <v>A</v>
      </c>
      <c r="J602" s="32" t="s">
        <v>315</v>
      </c>
    </row>
    <row r="603" spans="1:10" ht="24" x14ac:dyDescent="0.2">
      <c r="A603" s="15"/>
      <c r="B603" s="26" t="s">
        <v>1637</v>
      </c>
      <c r="C603" s="26"/>
      <c r="D603" s="26" t="s">
        <v>1638</v>
      </c>
      <c r="E603" s="27"/>
      <c r="F603" s="55"/>
      <c r="G603" s="67"/>
      <c r="H603" s="68" t="str">
        <f t="shared" si="18"/>
        <v/>
      </c>
      <c r="I603" s="58" t="str">
        <f t="shared" si="19"/>
        <v/>
      </c>
      <c r="J603" s="32"/>
    </row>
    <row r="604" spans="1:10" ht="24" x14ac:dyDescent="0.2">
      <c r="A604" s="15"/>
      <c r="B604" s="26" t="s">
        <v>1639</v>
      </c>
      <c r="C604" s="26" t="s">
        <v>242</v>
      </c>
      <c r="D604" s="26" t="s">
        <v>1640</v>
      </c>
      <c r="E604" s="27"/>
      <c r="F604" s="55"/>
      <c r="G604" s="67"/>
      <c r="H604" s="68" t="str">
        <f t="shared" si="18"/>
        <v/>
      </c>
      <c r="I604" s="58" t="str">
        <f t="shared" si="19"/>
        <v/>
      </c>
      <c r="J604" s="32"/>
    </row>
    <row r="605" spans="1:10" ht="24" x14ac:dyDescent="0.2">
      <c r="A605" s="15" t="s">
        <v>1641</v>
      </c>
      <c r="B605" s="26" t="s">
        <v>1642</v>
      </c>
      <c r="C605" s="26" t="s">
        <v>242</v>
      </c>
      <c r="D605" s="26" t="s">
        <v>1643</v>
      </c>
      <c r="E605" s="27" t="s">
        <v>448</v>
      </c>
      <c r="F605" s="55">
        <v>884.71</v>
      </c>
      <c r="G605" s="67"/>
      <c r="H605" s="68">
        <f t="shared" si="18"/>
        <v>0</v>
      </c>
      <c r="I605" s="58" t="str">
        <f t="shared" si="19"/>
        <v>A</v>
      </c>
      <c r="J605" s="32" t="s">
        <v>315</v>
      </c>
    </row>
    <row r="606" spans="1:10" ht="24" x14ac:dyDescent="0.2">
      <c r="A606" s="15" t="s">
        <v>1644</v>
      </c>
      <c r="B606" s="26" t="s">
        <v>1645</v>
      </c>
      <c r="C606" s="26" t="s">
        <v>242</v>
      </c>
      <c r="D606" s="26" t="s">
        <v>1646</v>
      </c>
      <c r="E606" s="27" t="s">
        <v>448</v>
      </c>
      <c r="F606" s="55">
        <v>438.25</v>
      </c>
      <c r="G606" s="67"/>
      <c r="H606" s="68">
        <f t="shared" si="18"/>
        <v>0</v>
      </c>
      <c r="I606" s="58" t="str">
        <f t="shared" si="19"/>
        <v>A</v>
      </c>
      <c r="J606" s="32" t="s">
        <v>315</v>
      </c>
    </row>
    <row r="607" spans="1:10" x14ac:dyDescent="0.2">
      <c r="A607" s="15"/>
      <c r="B607" s="26" t="s">
        <v>1647</v>
      </c>
      <c r="C607" s="26" t="s">
        <v>242</v>
      </c>
      <c r="D607" s="26" t="s">
        <v>1648</v>
      </c>
      <c r="E607" s="27"/>
      <c r="F607" s="55"/>
      <c r="G607" s="67"/>
      <c r="H607" s="68" t="str">
        <f t="shared" si="18"/>
        <v/>
      </c>
      <c r="I607" s="58" t="str">
        <f t="shared" si="19"/>
        <v/>
      </c>
      <c r="J607" s="32"/>
    </row>
    <row r="608" spans="1:10" x14ac:dyDescent="0.2">
      <c r="A608" s="15"/>
      <c r="B608" s="26" t="s">
        <v>1649</v>
      </c>
      <c r="C608" s="26" t="s">
        <v>242</v>
      </c>
      <c r="D608" s="26" t="s">
        <v>1650</v>
      </c>
      <c r="E608" s="27"/>
      <c r="F608" s="55"/>
      <c r="G608" s="67"/>
      <c r="H608" s="68" t="str">
        <f t="shared" si="18"/>
        <v/>
      </c>
      <c r="I608" s="58" t="str">
        <f t="shared" si="19"/>
        <v/>
      </c>
      <c r="J608" s="32"/>
    </row>
    <row r="609" spans="1:10" ht="24" x14ac:dyDescent="0.2">
      <c r="A609" s="15" t="s">
        <v>1651</v>
      </c>
      <c r="B609" s="26" t="s">
        <v>1652</v>
      </c>
      <c r="C609" s="26" t="s">
        <v>242</v>
      </c>
      <c r="D609" s="26" t="s">
        <v>1653</v>
      </c>
      <c r="E609" s="27" t="s">
        <v>621</v>
      </c>
      <c r="F609" s="55">
        <v>5</v>
      </c>
      <c r="G609" s="67"/>
      <c r="H609" s="68">
        <f t="shared" si="18"/>
        <v>0</v>
      </c>
      <c r="I609" s="58" t="str">
        <f t="shared" si="19"/>
        <v>A</v>
      </c>
      <c r="J609" s="32" t="s">
        <v>315</v>
      </c>
    </row>
    <row r="610" spans="1:10" x14ac:dyDescent="0.2">
      <c r="A610" s="15" t="s">
        <v>1654</v>
      </c>
      <c r="B610" s="26" t="s">
        <v>1655</v>
      </c>
      <c r="C610" s="26" t="s">
        <v>242</v>
      </c>
      <c r="D610" s="26" t="s">
        <v>1656</v>
      </c>
      <c r="E610" s="27" t="s">
        <v>621</v>
      </c>
      <c r="F610" s="55">
        <v>5</v>
      </c>
      <c r="G610" s="67"/>
      <c r="H610" s="68">
        <f t="shared" si="18"/>
        <v>0</v>
      </c>
      <c r="I610" s="58" t="str">
        <f t="shared" si="19"/>
        <v>A</v>
      </c>
      <c r="J610" s="32" t="s">
        <v>315</v>
      </c>
    </row>
    <row r="611" spans="1:10" x14ac:dyDescent="0.2">
      <c r="A611" s="15"/>
      <c r="B611" s="26" t="s">
        <v>1657</v>
      </c>
      <c r="C611" s="26"/>
      <c r="D611" s="26" t="s">
        <v>1658</v>
      </c>
      <c r="E611" s="27" t="s">
        <v>294</v>
      </c>
      <c r="F611" s="55"/>
      <c r="G611" s="67"/>
      <c r="H611" s="68" t="str">
        <f t="shared" si="18"/>
        <v/>
      </c>
      <c r="I611" s="58" t="str">
        <f t="shared" si="19"/>
        <v/>
      </c>
      <c r="J611" s="32"/>
    </row>
    <row r="612" spans="1:10" x14ac:dyDescent="0.2">
      <c r="A612" s="15"/>
      <c r="B612" s="26" t="s">
        <v>1659</v>
      </c>
      <c r="C612" s="26"/>
      <c r="D612" s="26" t="s">
        <v>302</v>
      </c>
      <c r="E612" s="27"/>
      <c r="F612" s="55"/>
      <c r="G612" s="67"/>
      <c r="H612" s="68" t="str">
        <f t="shared" si="18"/>
        <v/>
      </c>
      <c r="I612" s="58" t="str">
        <f t="shared" si="19"/>
        <v/>
      </c>
      <c r="J612" s="32"/>
    </row>
    <row r="613" spans="1:10" x14ac:dyDescent="0.2">
      <c r="A613" s="15"/>
      <c r="B613" s="26" t="s">
        <v>1660</v>
      </c>
      <c r="C613" s="26"/>
      <c r="D613" s="26" t="s">
        <v>1661</v>
      </c>
      <c r="E613" s="27"/>
      <c r="F613" s="55"/>
      <c r="G613" s="67"/>
      <c r="H613" s="68" t="str">
        <f t="shared" si="18"/>
        <v/>
      </c>
      <c r="I613" s="58" t="str">
        <f t="shared" si="19"/>
        <v/>
      </c>
      <c r="J613" s="32"/>
    </row>
    <row r="614" spans="1:10" x14ac:dyDescent="0.2">
      <c r="A614" s="15" t="s">
        <v>1662</v>
      </c>
      <c r="B614" s="26" t="s">
        <v>1663</v>
      </c>
      <c r="C614" s="26"/>
      <c r="D614" s="26" t="s">
        <v>1664</v>
      </c>
      <c r="E614" s="27" t="s">
        <v>1665</v>
      </c>
      <c r="F614" s="55">
        <v>8084.62</v>
      </c>
      <c r="G614" s="67"/>
      <c r="H614" s="68">
        <f t="shared" si="18"/>
        <v>0</v>
      </c>
      <c r="I614" s="58" t="str">
        <f t="shared" si="19"/>
        <v>A</v>
      </c>
      <c r="J614" s="32" t="s">
        <v>309</v>
      </c>
    </row>
    <row r="615" spans="1:10" x14ac:dyDescent="0.2">
      <c r="A615" s="15"/>
      <c r="B615" s="26" t="s">
        <v>1666</v>
      </c>
      <c r="C615" s="26"/>
      <c r="D615" s="26" t="s">
        <v>302</v>
      </c>
      <c r="E615" s="27" t="s">
        <v>294</v>
      </c>
      <c r="F615" s="55"/>
      <c r="G615" s="67"/>
      <c r="H615" s="68" t="str">
        <f t="shared" si="18"/>
        <v/>
      </c>
      <c r="I615" s="58" t="str">
        <f t="shared" si="19"/>
        <v/>
      </c>
      <c r="J615" s="32"/>
    </row>
    <row r="616" spans="1:10" x14ac:dyDescent="0.2">
      <c r="A616" s="15"/>
      <c r="B616" s="26" t="s">
        <v>1667</v>
      </c>
      <c r="C616" s="26"/>
      <c r="D616" s="26" t="s">
        <v>1668</v>
      </c>
      <c r="E616" s="27" t="s">
        <v>294</v>
      </c>
      <c r="F616" s="55"/>
      <c r="G616" s="67"/>
      <c r="H616" s="68" t="str">
        <f t="shared" si="18"/>
        <v/>
      </c>
      <c r="I616" s="58" t="str">
        <f t="shared" si="19"/>
        <v/>
      </c>
      <c r="J616" s="32"/>
    </row>
    <row r="617" spans="1:10" x14ac:dyDescent="0.2">
      <c r="A617" s="15" t="s">
        <v>1669</v>
      </c>
      <c r="B617" s="26" t="s">
        <v>1670</v>
      </c>
      <c r="C617" s="26"/>
      <c r="D617" s="26" t="s">
        <v>1671</v>
      </c>
      <c r="E617" s="27" t="s">
        <v>1665</v>
      </c>
      <c r="F617" s="55">
        <v>1848.22</v>
      </c>
      <c r="G617" s="67"/>
      <c r="H617" s="68">
        <f t="shared" si="18"/>
        <v>0</v>
      </c>
      <c r="I617" s="58" t="str">
        <f t="shared" si="19"/>
        <v>A</v>
      </c>
      <c r="J617" s="32" t="s">
        <v>311</v>
      </c>
    </row>
    <row r="618" spans="1:10" x14ac:dyDescent="0.2">
      <c r="A618" s="15" t="s">
        <v>1672</v>
      </c>
      <c r="B618" s="26" t="s">
        <v>1670</v>
      </c>
      <c r="C618" s="26"/>
      <c r="D618" s="26" t="s">
        <v>1671</v>
      </c>
      <c r="E618" s="27" t="s">
        <v>1665</v>
      </c>
      <c r="F618" s="55">
        <v>1958.8</v>
      </c>
      <c r="G618" s="67"/>
      <c r="H618" s="68">
        <f t="shared" si="18"/>
        <v>0</v>
      </c>
      <c r="I618" s="58" t="str">
        <f t="shared" si="19"/>
        <v>A</v>
      </c>
      <c r="J618" s="32" t="s">
        <v>313</v>
      </c>
    </row>
    <row r="619" spans="1:10" x14ac:dyDescent="0.2">
      <c r="A619" s="15" t="s">
        <v>1673</v>
      </c>
      <c r="B619" s="26" t="s">
        <v>1674</v>
      </c>
      <c r="C619" s="26"/>
      <c r="D619" s="26" t="s">
        <v>1675</v>
      </c>
      <c r="E619" s="27" t="s">
        <v>1665</v>
      </c>
      <c r="F619" s="55">
        <v>1723.88</v>
      </c>
      <c r="G619" s="67"/>
      <c r="H619" s="68">
        <f t="shared" si="18"/>
        <v>0</v>
      </c>
      <c r="I619" s="58" t="str">
        <f t="shared" si="19"/>
        <v>A</v>
      </c>
      <c r="J619" s="32" t="s">
        <v>309</v>
      </c>
    </row>
    <row r="620" spans="1:10" x14ac:dyDescent="0.2">
      <c r="A620" s="15" t="s">
        <v>1676</v>
      </c>
      <c r="B620" s="26" t="s">
        <v>1677</v>
      </c>
      <c r="C620" s="26"/>
      <c r="D620" s="26" t="s">
        <v>1678</v>
      </c>
      <c r="E620" s="27" t="s">
        <v>1665</v>
      </c>
      <c r="F620" s="55">
        <v>89.7</v>
      </c>
      <c r="G620" s="67"/>
      <c r="H620" s="68">
        <f t="shared" si="18"/>
        <v>0</v>
      </c>
      <c r="I620" s="58" t="str">
        <f t="shared" si="19"/>
        <v>A</v>
      </c>
      <c r="J620" s="32" t="s">
        <v>311</v>
      </c>
    </row>
    <row r="621" spans="1:10" x14ac:dyDescent="0.2">
      <c r="A621" s="15" t="s">
        <v>1679</v>
      </c>
      <c r="B621" s="26" t="s">
        <v>1680</v>
      </c>
      <c r="C621" s="26"/>
      <c r="D621" s="26" t="s">
        <v>1681</v>
      </c>
      <c r="E621" s="27" t="s">
        <v>1665</v>
      </c>
      <c r="F621" s="55">
        <v>13.32</v>
      </c>
      <c r="G621" s="67"/>
      <c r="H621" s="68">
        <f t="shared" si="18"/>
        <v>0</v>
      </c>
      <c r="I621" s="58" t="str">
        <f t="shared" si="19"/>
        <v>A</v>
      </c>
      <c r="J621" s="32" t="s">
        <v>309</v>
      </c>
    </row>
    <row r="622" spans="1:10" ht="24" x14ac:dyDescent="0.2">
      <c r="A622" s="15"/>
      <c r="B622" s="26" t="s">
        <v>1682</v>
      </c>
      <c r="C622" s="26"/>
      <c r="D622" s="26" t="s">
        <v>1683</v>
      </c>
      <c r="E622" s="27"/>
      <c r="F622" s="55"/>
      <c r="G622" s="67"/>
      <c r="H622" s="68" t="str">
        <f t="shared" si="18"/>
        <v/>
      </c>
      <c r="I622" s="58" t="str">
        <f t="shared" si="19"/>
        <v/>
      </c>
      <c r="J622" s="32"/>
    </row>
    <row r="623" spans="1:10" x14ac:dyDescent="0.2">
      <c r="A623" s="15"/>
      <c r="B623" s="26" t="s">
        <v>1684</v>
      </c>
      <c r="C623" s="26"/>
      <c r="D623" s="26" t="s">
        <v>1685</v>
      </c>
      <c r="E623" s="27"/>
      <c r="F623" s="55"/>
      <c r="G623" s="67"/>
      <c r="H623" s="68" t="str">
        <f t="shared" si="18"/>
        <v/>
      </c>
      <c r="I623" s="58" t="str">
        <f t="shared" si="19"/>
        <v/>
      </c>
      <c r="J623" s="32"/>
    </row>
    <row r="624" spans="1:10" x14ac:dyDescent="0.2">
      <c r="A624" s="15"/>
      <c r="B624" s="26" t="s">
        <v>1686</v>
      </c>
      <c r="C624" s="26"/>
      <c r="D624" s="26" t="s">
        <v>1687</v>
      </c>
      <c r="E624" s="27"/>
      <c r="F624" s="55"/>
      <c r="G624" s="67"/>
      <c r="H624" s="68" t="str">
        <f t="shared" si="18"/>
        <v/>
      </c>
      <c r="I624" s="58" t="str">
        <f t="shared" si="19"/>
        <v/>
      </c>
      <c r="J624" s="32"/>
    </row>
    <row r="625" spans="1:10" x14ac:dyDescent="0.2">
      <c r="A625" s="15"/>
      <c r="B625" s="26" t="s">
        <v>1688</v>
      </c>
      <c r="C625" s="26"/>
      <c r="D625" s="26" t="s">
        <v>1689</v>
      </c>
      <c r="E625" s="27"/>
      <c r="F625" s="55"/>
      <c r="G625" s="67"/>
      <c r="H625" s="68" t="str">
        <f t="shared" si="18"/>
        <v/>
      </c>
      <c r="I625" s="58" t="str">
        <f t="shared" si="19"/>
        <v/>
      </c>
      <c r="J625" s="32"/>
    </row>
    <row r="626" spans="1:10" x14ac:dyDescent="0.2">
      <c r="A626" s="15" t="s">
        <v>1690</v>
      </c>
      <c r="B626" s="26" t="s">
        <v>1691</v>
      </c>
      <c r="C626" s="26"/>
      <c r="D626" s="26" t="s">
        <v>1692</v>
      </c>
      <c r="E626" s="27" t="s">
        <v>417</v>
      </c>
      <c r="F626" s="55">
        <v>603.24</v>
      </c>
      <c r="G626" s="67"/>
      <c r="H626" s="68">
        <f t="shared" si="18"/>
        <v>0</v>
      </c>
      <c r="I626" s="58" t="str">
        <f t="shared" si="19"/>
        <v>A</v>
      </c>
      <c r="J626" s="32" t="s">
        <v>307</v>
      </c>
    </row>
    <row r="627" spans="1:10" x14ac:dyDescent="0.2">
      <c r="A627" s="15"/>
      <c r="B627" s="26" t="s">
        <v>1693</v>
      </c>
      <c r="C627" s="26"/>
      <c r="D627" s="26" t="s">
        <v>1694</v>
      </c>
      <c r="E627" s="27"/>
      <c r="F627" s="55"/>
      <c r="G627" s="67"/>
      <c r="H627" s="68" t="str">
        <f t="shared" si="18"/>
        <v/>
      </c>
      <c r="I627" s="58" t="str">
        <f t="shared" si="19"/>
        <v/>
      </c>
      <c r="J627" s="32"/>
    </row>
    <row r="628" spans="1:10" x14ac:dyDescent="0.2">
      <c r="A628" s="15"/>
      <c r="B628" s="26" t="s">
        <v>1695</v>
      </c>
      <c r="C628" s="26"/>
      <c r="D628" s="26" t="s">
        <v>1696</v>
      </c>
      <c r="E628" s="27"/>
      <c r="F628" s="55"/>
      <c r="G628" s="67"/>
      <c r="H628" s="68" t="str">
        <f t="shared" si="18"/>
        <v/>
      </c>
      <c r="I628" s="58" t="str">
        <f t="shared" si="19"/>
        <v/>
      </c>
      <c r="J628" s="32"/>
    </row>
    <row r="629" spans="1:10" x14ac:dyDescent="0.2">
      <c r="A629" s="15"/>
      <c r="B629" s="26" t="s">
        <v>1697</v>
      </c>
      <c r="C629" s="26"/>
      <c r="D629" s="26" t="s">
        <v>1698</v>
      </c>
      <c r="E629" s="27"/>
      <c r="F629" s="55"/>
      <c r="G629" s="67"/>
      <c r="H629" s="68" t="str">
        <f t="shared" si="18"/>
        <v/>
      </c>
      <c r="I629" s="58" t="str">
        <f t="shared" si="19"/>
        <v/>
      </c>
      <c r="J629" s="32"/>
    </row>
    <row r="630" spans="1:10" x14ac:dyDescent="0.2">
      <c r="A630" s="15"/>
      <c r="B630" s="26" t="s">
        <v>1699</v>
      </c>
      <c r="C630" s="26"/>
      <c r="D630" s="26" t="s">
        <v>1700</v>
      </c>
      <c r="E630" s="27"/>
      <c r="F630" s="55"/>
      <c r="G630" s="67"/>
      <c r="H630" s="68" t="str">
        <f t="shared" si="18"/>
        <v/>
      </c>
      <c r="I630" s="58" t="str">
        <f t="shared" si="19"/>
        <v/>
      </c>
      <c r="J630" s="32"/>
    </row>
    <row r="631" spans="1:10" x14ac:dyDescent="0.2">
      <c r="A631" s="15" t="s">
        <v>1701</v>
      </c>
      <c r="B631" s="26" t="s">
        <v>1702</v>
      </c>
      <c r="C631" s="26"/>
      <c r="D631" s="26" t="s">
        <v>1703</v>
      </c>
      <c r="E631" s="27" t="s">
        <v>417</v>
      </c>
      <c r="F631" s="55">
        <v>480</v>
      </c>
      <c r="G631" s="67"/>
      <c r="H631" s="68">
        <f t="shared" si="18"/>
        <v>0</v>
      </c>
      <c r="I631" s="58" t="str">
        <f t="shared" si="19"/>
        <v>A</v>
      </c>
      <c r="J631" s="32" t="s">
        <v>311</v>
      </c>
    </row>
    <row r="632" spans="1:10" x14ac:dyDescent="0.2">
      <c r="A632" s="15"/>
      <c r="B632" s="26" t="s">
        <v>1704</v>
      </c>
      <c r="C632" s="26"/>
      <c r="D632" s="26" t="s">
        <v>1705</v>
      </c>
      <c r="E632" s="27"/>
      <c r="F632" s="55"/>
      <c r="G632" s="67"/>
      <c r="H632" s="68" t="str">
        <f t="shared" si="18"/>
        <v/>
      </c>
      <c r="I632" s="58" t="str">
        <f t="shared" si="19"/>
        <v/>
      </c>
      <c r="J632" s="32"/>
    </row>
    <row r="633" spans="1:10" x14ac:dyDescent="0.2">
      <c r="A633" s="15"/>
      <c r="B633" s="26" t="s">
        <v>1706</v>
      </c>
      <c r="C633" s="26"/>
      <c r="D633" s="26" t="s">
        <v>1707</v>
      </c>
      <c r="E633" s="27"/>
      <c r="F633" s="55"/>
      <c r="G633" s="67"/>
      <c r="H633" s="68" t="str">
        <f t="shared" si="18"/>
        <v/>
      </c>
      <c r="I633" s="58" t="str">
        <f t="shared" si="19"/>
        <v/>
      </c>
      <c r="J633" s="32"/>
    </row>
    <row r="634" spans="1:10" x14ac:dyDescent="0.2">
      <c r="A634" s="15"/>
      <c r="B634" s="26" t="s">
        <v>1708</v>
      </c>
      <c r="C634" s="26"/>
      <c r="D634" s="26" t="s">
        <v>302</v>
      </c>
      <c r="E634" s="27"/>
      <c r="F634" s="55"/>
      <c r="G634" s="67"/>
      <c r="H634" s="68" t="str">
        <f t="shared" si="18"/>
        <v/>
      </c>
      <c r="I634" s="58" t="str">
        <f t="shared" si="19"/>
        <v/>
      </c>
      <c r="J634" s="32"/>
    </row>
    <row r="635" spans="1:10" x14ac:dyDescent="0.2">
      <c r="A635" s="15"/>
      <c r="B635" s="26" t="s">
        <v>1709</v>
      </c>
      <c r="C635" s="26"/>
      <c r="D635" s="26" t="s">
        <v>1710</v>
      </c>
      <c r="E635" s="27"/>
      <c r="F635" s="55"/>
      <c r="G635" s="67"/>
      <c r="H635" s="68" t="str">
        <f t="shared" si="18"/>
        <v/>
      </c>
      <c r="I635" s="58" t="str">
        <f t="shared" si="19"/>
        <v/>
      </c>
      <c r="J635" s="32"/>
    </row>
    <row r="636" spans="1:10" x14ac:dyDescent="0.2">
      <c r="A636" s="15" t="s">
        <v>1711</v>
      </c>
      <c r="B636" s="26" t="s">
        <v>1712</v>
      </c>
      <c r="C636" s="26"/>
      <c r="D636" s="26" t="s">
        <v>1713</v>
      </c>
      <c r="E636" s="27" t="s">
        <v>417</v>
      </c>
      <c r="F636" s="55">
        <v>111.2</v>
      </c>
      <c r="G636" s="67"/>
      <c r="H636" s="68">
        <f t="shared" si="18"/>
        <v>0</v>
      </c>
      <c r="I636" s="58" t="str">
        <f t="shared" si="19"/>
        <v>A</v>
      </c>
      <c r="J636" s="32" t="s">
        <v>307</v>
      </c>
    </row>
    <row r="637" spans="1:10" x14ac:dyDescent="0.2">
      <c r="A637" s="15"/>
      <c r="B637" s="26" t="s">
        <v>1714</v>
      </c>
      <c r="C637" s="26"/>
      <c r="D637" s="26" t="s">
        <v>1715</v>
      </c>
      <c r="E637" s="27"/>
      <c r="F637" s="55"/>
      <c r="G637" s="67"/>
      <c r="H637" s="68" t="str">
        <f t="shared" si="18"/>
        <v/>
      </c>
      <c r="I637" s="58" t="str">
        <f t="shared" si="19"/>
        <v/>
      </c>
      <c r="J637" s="32"/>
    </row>
    <row r="638" spans="1:10" x14ac:dyDescent="0.2">
      <c r="A638" s="15"/>
      <c r="B638" s="26" t="s">
        <v>1716</v>
      </c>
      <c r="C638" s="26"/>
      <c r="D638" s="26" t="s">
        <v>1717</v>
      </c>
      <c r="E638" s="27"/>
      <c r="F638" s="55"/>
      <c r="G638" s="67"/>
      <c r="H638" s="68" t="str">
        <f t="shared" si="18"/>
        <v/>
      </c>
      <c r="I638" s="58" t="str">
        <f t="shared" si="19"/>
        <v/>
      </c>
      <c r="J638" s="32"/>
    </row>
    <row r="639" spans="1:10" ht="24" x14ac:dyDescent="0.2">
      <c r="A639" s="15"/>
      <c r="B639" s="26" t="s">
        <v>1718</v>
      </c>
      <c r="C639" s="26"/>
      <c r="D639" s="26" t="s">
        <v>1719</v>
      </c>
      <c r="E639" s="27"/>
      <c r="F639" s="55"/>
      <c r="G639" s="67"/>
      <c r="H639" s="68" t="str">
        <f t="shared" si="18"/>
        <v/>
      </c>
      <c r="I639" s="58" t="str">
        <f t="shared" si="19"/>
        <v/>
      </c>
      <c r="J639" s="32"/>
    </row>
    <row r="640" spans="1:10" x14ac:dyDescent="0.2">
      <c r="A640" s="15" t="s">
        <v>1720</v>
      </c>
      <c r="B640" s="26" t="s">
        <v>1721</v>
      </c>
      <c r="C640" s="26"/>
      <c r="D640" s="26" t="s">
        <v>1722</v>
      </c>
      <c r="E640" s="27" t="s">
        <v>417</v>
      </c>
      <c r="F640" s="55">
        <v>111.2</v>
      </c>
      <c r="G640" s="67"/>
      <c r="H640" s="68">
        <f t="shared" si="18"/>
        <v>0</v>
      </c>
      <c r="I640" s="58" t="str">
        <f t="shared" si="19"/>
        <v>A</v>
      </c>
      <c r="J640" s="32" t="s">
        <v>307</v>
      </c>
    </row>
    <row r="641" spans="1:10" x14ac:dyDescent="0.2">
      <c r="A641" s="15"/>
      <c r="B641" s="26" t="s">
        <v>1723</v>
      </c>
      <c r="C641" s="26" t="s">
        <v>242</v>
      </c>
      <c r="D641" s="26" t="s">
        <v>1724</v>
      </c>
      <c r="E641" s="27"/>
      <c r="F641" s="55"/>
      <c r="G641" s="67"/>
      <c r="H641" s="68" t="str">
        <f t="shared" si="18"/>
        <v/>
      </c>
      <c r="I641" s="58" t="str">
        <f t="shared" si="19"/>
        <v/>
      </c>
      <c r="J641" s="32"/>
    </row>
    <row r="642" spans="1:10" x14ac:dyDescent="0.2">
      <c r="A642" s="15"/>
      <c r="B642" s="26" t="s">
        <v>1725</v>
      </c>
      <c r="C642" s="26" t="s">
        <v>242</v>
      </c>
      <c r="D642" s="26" t="s">
        <v>1724</v>
      </c>
      <c r="E642" s="27"/>
      <c r="F642" s="55"/>
      <c r="G642" s="67"/>
      <c r="H642" s="68" t="str">
        <f t="shared" si="18"/>
        <v/>
      </c>
      <c r="I642" s="58" t="str">
        <f t="shared" si="19"/>
        <v/>
      </c>
      <c r="J642" s="32"/>
    </row>
    <row r="643" spans="1:10" x14ac:dyDescent="0.2">
      <c r="A643" s="15" t="s">
        <v>1726</v>
      </c>
      <c r="B643" s="26" t="s">
        <v>1727</v>
      </c>
      <c r="C643" s="26" t="s">
        <v>242</v>
      </c>
      <c r="D643" s="26" t="s">
        <v>1728</v>
      </c>
      <c r="E643" s="27" t="s">
        <v>621</v>
      </c>
      <c r="F643" s="55">
        <v>1</v>
      </c>
      <c r="G643" s="67"/>
      <c r="H643" s="68">
        <f t="shared" si="18"/>
        <v>0</v>
      </c>
      <c r="I643" s="58" t="str">
        <f t="shared" si="19"/>
        <v>A</v>
      </c>
      <c r="J643" s="32" t="s">
        <v>307</v>
      </c>
    </row>
    <row r="644" spans="1:10" x14ac:dyDescent="0.2">
      <c r="A644" s="15" t="s">
        <v>1729</v>
      </c>
      <c r="B644" s="26" t="s">
        <v>1730</v>
      </c>
      <c r="C644" s="26" t="s">
        <v>242</v>
      </c>
      <c r="D644" s="26" t="s">
        <v>1731</v>
      </c>
      <c r="E644" s="27" t="s">
        <v>621</v>
      </c>
      <c r="F644" s="55">
        <v>1</v>
      </c>
      <c r="G644" s="67"/>
      <c r="H644" s="68">
        <f t="shared" si="18"/>
        <v>0</v>
      </c>
      <c r="I644" s="58" t="str">
        <f t="shared" si="19"/>
        <v>A</v>
      </c>
      <c r="J644" s="32" t="s">
        <v>307</v>
      </c>
    </row>
    <row r="645" spans="1:10" x14ac:dyDescent="0.2">
      <c r="A645" s="15" t="s">
        <v>1732</v>
      </c>
      <c r="B645" s="26" t="s">
        <v>1733</v>
      </c>
      <c r="C645" s="26" t="s">
        <v>242</v>
      </c>
      <c r="D645" s="26" t="s">
        <v>1734</v>
      </c>
      <c r="E645" s="27" t="s">
        <v>621</v>
      </c>
      <c r="F645" s="55">
        <v>1</v>
      </c>
      <c r="G645" s="67"/>
      <c r="H645" s="68">
        <f t="shared" si="18"/>
        <v>0</v>
      </c>
      <c r="I645" s="58" t="str">
        <f t="shared" si="19"/>
        <v>A</v>
      </c>
      <c r="J645" s="32" t="s">
        <v>307</v>
      </c>
    </row>
    <row r="646" spans="1:10" x14ac:dyDescent="0.2">
      <c r="A646" s="15" t="s">
        <v>1735</v>
      </c>
      <c r="B646" s="26" t="s">
        <v>1736</v>
      </c>
      <c r="C646" s="26" t="s">
        <v>242</v>
      </c>
      <c r="D646" s="26" t="s">
        <v>1737</v>
      </c>
      <c r="E646" s="27" t="s">
        <v>621</v>
      </c>
      <c r="F646" s="55">
        <v>1</v>
      </c>
      <c r="G646" s="67"/>
      <c r="H646" s="68">
        <f t="shared" si="18"/>
        <v>0</v>
      </c>
      <c r="I646" s="58" t="str">
        <f t="shared" si="19"/>
        <v>A</v>
      </c>
      <c r="J646" s="32" t="s">
        <v>307</v>
      </c>
    </row>
    <row r="647" spans="1:10" x14ac:dyDescent="0.2">
      <c r="A647" s="15" t="s">
        <v>1738</v>
      </c>
      <c r="B647" s="26" t="s">
        <v>1739</v>
      </c>
      <c r="C647" s="26" t="s">
        <v>242</v>
      </c>
      <c r="D647" s="26" t="s">
        <v>1740</v>
      </c>
      <c r="E647" s="27" t="s">
        <v>621</v>
      </c>
      <c r="F647" s="55">
        <v>1</v>
      </c>
      <c r="G647" s="67"/>
      <c r="H647" s="68">
        <f t="shared" si="18"/>
        <v>0</v>
      </c>
      <c r="I647" s="58" t="str">
        <f t="shared" si="19"/>
        <v>A</v>
      </c>
      <c r="J647" s="32" t="s">
        <v>307</v>
      </c>
    </row>
    <row r="648" spans="1:10" x14ac:dyDescent="0.2">
      <c r="A648" s="15" t="s">
        <v>1741</v>
      </c>
      <c r="B648" s="26" t="s">
        <v>1742</v>
      </c>
      <c r="C648" s="26" t="s">
        <v>242</v>
      </c>
      <c r="D648" s="26" t="s">
        <v>1743</v>
      </c>
      <c r="E648" s="27" t="s">
        <v>621</v>
      </c>
      <c r="F648" s="55">
        <v>1</v>
      </c>
      <c r="G648" s="67"/>
      <c r="H648" s="68">
        <f t="shared" si="18"/>
        <v>0</v>
      </c>
      <c r="I648" s="58" t="str">
        <f t="shared" si="19"/>
        <v>A</v>
      </c>
      <c r="J648" s="32" t="s">
        <v>307</v>
      </c>
    </row>
    <row r="649" spans="1:10" x14ac:dyDescent="0.2">
      <c r="A649" s="15" t="s">
        <v>1744</v>
      </c>
      <c r="B649" s="26" t="s">
        <v>1745</v>
      </c>
      <c r="C649" s="26" t="s">
        <v>242</v>
      </c>
      <c r="D649" s="26" t="s">
        <v>1746</v>
      </c>
      <c r="E649" s="27" t="s">
        <v>621</v>
      </c>
      <c r="F649" s="55">
        <v>1</v>
      </c>
      <c r="G649" s="67"/>
      <c r="H649" s="68">
        <f t="shared" si="18"/>
        <v>0</v>
      </c>
      <c r="I649" s="58" t="str">
        <f t="shared" si="19"/>
        <v>A</v>
      </c>
      <c r="J649" s="32" t="s">
        <v>307</v>
      </c>
    </row>
    <row r="650" spans="1:10" x14ac:dyDescent="0.2">
      <c r="A650" s="15" t="s">
        <v>1747</v>
      </c>
      <c r="B650" s="26" t="s">
        <v>1748</v>
      </c>
      <c r="C650" s="26" t="s">
        <v>242</v>
      </c>
      <c r="D650" s="26" t="s">
        <v>1749</v>
      </c>
      <c r="E650" s="27" t="s">
        <v>621</v>
      </c>
      <c r="F650" s="55">
        <v>1</v>
      </c>
      <c r="G650" s="67"/>
      <c r="H650" s="68">
        <f t="shared" si="18"/>
        <v>0</v>
      </c>
      <c r="I650" s="58" t="str">
        <f t="shared" si="19"/>
        <v>A</v>
      </c>
      <c r="J650" s="32" t="s">
        <v>307</v>
      </c>
    </row>
    <row r="651" spans="1:10" x14ac:dyDescent="0.2">
      <c r="A651" s="15" t="s">
        <v>1750</v>
      </c>
      <c r="B651" s="26" t="s">
        <v>1751</v>
      </c>
      <c r="C651" s="26" t="s">
        <v>242</v>
      </c>
      <c r="D651" s="26" t="s">
        <v>1752</v>
      </c>
      <c r="E651" s="27" t="s">
        <v>621</v>
      </c>
      <c r="F651" s="55">
        <v>1</v>
      </c>
      <c r="G651" s="67"/>
      <c r="H651" s="68">
        <f t="shared" si="18"/>
        <v>0</v>
      </c>
      <c r="I651" s="58" t="str">
        <f t="shared" si="19"/>
        <v>A</v>
      </c>
      <c r="J651" s="32" t="s">
        <v>307</v>
      </c>
    </row>
    <row r="652" spans="1:10" x14ac:dyDescent="0.2">
      <c r="A652" s="15" t="s">
        <v>1753</v>
      </c>
      <c r="B652" s="26" t="s">
        <v>1754</v>
      </c>
      <c r="C652" s="26" t="s">
        <v>242</v>
      </c>
      <c r="D652" s="26" t="s">
        <v>1755</v>
      </c>
      <c r="E652" s="27" t="s">
        <v>621</v>
      </c>
      <c r="F652" s="55">
        <v>1</v>
      </c>
      <c r="G652" s="67"/>
      <c r="H652" s="68">
        <f t="shared" si="18"/>
        <v>0</v>
      </c>
      <c r="I652" s="58" t="str">
        <f t="shared" si="19"/>
        <v>A</v>
      </c>
      <c r="J652" s="32" t="s">
        <v>307</v>
      </c>
    </row>
    <row r="653" spans="1:10" x14ac:dyDescent="0.2">
      <c r="A653" s="15"/>
      <c r="B653" s="26" t="s">
        <v>1756</v>
      </c>
      <c r="C653" s="26"/>
      <c r="D653" s="26" t="s">
        <v>1757</v>
      </c>
      <c r="E653" s="27" t="s">
        <v>294</v>
      </c>
      <c r="F653" s="55"/>
      <c r="G653" s="67"/>
      <c r="H653" s="68" t="str">
        <f t="shared" si="18"/>
        <v/>
      </c>
      <c r="I653" s="58" t="str">
        <f t="shared" si="19"/>
        <v/>
      </c>
      <c r="J653" s="32"/>
    </row>
    <row r="654" spans="1:10" x14ac:dyDescent="0.2">
      <c r="A654" s="15"/>
      <c r="B654" s="26" t="s">
        <v>1758</v>
      </c>
      <c r="C654" s="26"/>
      <c r="D654" s="26" t="s">
        <v>1759</v>
      </c>
      <c r="E654" s="27" t="s">
        <v>294</v>
      </c>
      <c r="F654" s="55"/>
      <c r="G654" s="67"/>
      <c r="H654" s="68" t="str">
        <f t="shared" si="18"/>
        <v/>
      </c>
      <c r="I654" s="58" t="str">
        <f t="shared" si="19"/>
        <v/>
      </c>
      <c r="J654" s="32"/>
    </row>
    <row r="655" spans="1:10" ht="24" x14ac:dyDescent="0.2">
      <c r="A655" s="15"/>
      <c r="B655" s="26" t="s">
        <v>1760</v>
      </c>
      <c r="C655" s="26"/>
      <c r="D655" s="26" t="s">
        <v>1761</v>
      </c>
      <c r="E655" s="27"/>
      <c r="F655" s="55"/>
      <c r="G655" s="67"/>
      <c r="H655" s="68" t="str">
        <f t="shared" si="18"/>
        <v/>
      </c>
      <c r="I655" s="58" t="str">
        <f t="shared" si="19"/>
        <v/>
      </c>
      <c r="J655" s="32"/>
    </row>
    <row r="656" spans="1:10" x14ac:dyDescent="0.2">
      <c r="A656" s="15"/>
      <c r="B656" s="26" t="s">
        <v>1762</v>
      </c>
      <c r="C656" s="26"/>
      <c r="D656" s="26" t="s">
        <v>1763</v>
      </c>
      <c r="E656" s="27"/>
      <c r="F656" s="55"/>
      <c r="G656" s="67"/>
      <c r="H656" s="68" t="str">
        <f t="shared" ref="H656:H719" si="20">+IF(AND(F656="",G656=""),"",ROUND(F656*G656,2))</f>
        <v/>
      </c>
      <c r="I656" s="58" t="str">
        <f t="shared" ref="I656:I719" si="21">IF(E656&lt;&gt;"","A","")</f>
        <v/>
      </c>
      <c r="J656" s="32"/>
    </row>
    <row r="657" spans="1:10" x14ac:dyDescent="0.2">
      <c r="A657" s="15" t="s">
        <v>1764</v>
      </c>
      <c r="B657" s="26" t="s">
        <v>1765</v>
      </c>
      <c r="C657" s="26"/>
      <c r="D657" s="26" t="s">
        <v>1766</v>
      </c>
      <c r="E657" s="27" t="s">
        <v>440</v>
      </c>
      <c r="F657" s="55">
        <v>10</v>
      </c>
      <c r="G657" s="67"/>
      <c r="H657" s="68">
        <f t="shared" si="20"/>
        <v>0</v>
      </c>
      <c r="I657" s="58" t="str">
        <f t="shared" si="21"/>
        <v>A</v>
      </c>
      <c r="J657" s="32" t="s">
        <v>311</v>
      </c>
    </row>
    <row r="658" spans="1:10" x14ac:dyDescent="0.2">
      <c r="A658" s="15" t="s">
        <v>1767</v>
      </c>
      <c r="B658" s="26" t="s">
        <v>1768</v>
      </c>
      <c r="C658" s="26"/>
      <c r="D658" s="26" t="s">
        <v>1769</v>
      </c>
      <c r="E658" s="27" t="s">
        <v>440</v>
      </c>
      <c r="F658" s="55">
        <v>764.5</v>
      </c>
      <c r="G658" s="67"/>
      <c r="H658" s="68">
        <f t="shared" si="20"/>
        <v>0</v>
      </c>
      <c r="I658" s="58" t="str">
        <f t="shared" si="21"/>
        <v>A</v>
      </c>
      <c r="J658" s="32" t="s">
        <v>311</v>
      </c>
    </row>
    <row r="659" spans="1:10" x14ac:dyDescent="0.2">
      <c r="A659" s="15" t="s">
        <v>1770</v>
      </c>
      <c r="B659" s="26" t="s">
        <v>1771</v>
      </c>
      <c r="C659" s="26"/>
      <c r="D659" s="26" t="s">
        <v>1772</v>
      </c>
      <c r="E659" s="27" t="s">
        <v>440</v>
      </c>
      <c r="F659" s="55">
        <v>66</v>
      </c>
      <c r="G659" s="67"/>
      <c r="H659" s="68">
        <f t="shared" si="20"/>
        <v>0</v>
      </c>
      <c r="I659" s="58" t="str">
        <f t="shared" si="21"/>
        <v>A</v>
      </c>
      <c r="J659" s="32" t="s">
        <v>311</v>
      </c>
    </row>
    <row r="660" spans="1:10" x14ac:dyDescent="0.2">
      <c r="A660" s="15" t="s">
        <v>1773</v>
      </c>
      <c r="B660" s="26" t="s">
        <v>1774</v>
      </c>
      <c r="C660" s="26"/>
      <c r="D660" s="26" t="s">
        <v>1775</v>
      </c>
      <c r="E660" s="27" t="s">
        <v>440</v>
      </c>
      <c r="F660" s="55">
        <v>429</v>
      </c>
      <c r="G660" s="67"/>
      <c r="H660" s="68">
        <f t="shared" si="20"/>
        <v>0</v>
      </c>
      <c r="I660" s="58" t="str">
        <f t="shared" si="21"/>
        <v>A</v>
      </c>
      <c r="J660" s="32" t="s">
        <v>311</v>
      </c>
    </row>
    <row r="661" spans="1:10" x14ac:dyDescent="0.2">
      <c r="A661" s="15" t="s">
        <v>1776</v>
      </c>
      <c r="B661" s="26" t="s">
        <v>1777</v>
      </c>
      <c r="C661" s="26"/>
      <c r="D661" s="26" t="s">
        <v>1778</v>
      </c>
      <c r="E661" s="27" t="s">
        <v>440</v>
      </c>
      <c r="F661" s="55">
        <v>270.60000000000002</v>
      </c>
      <c r="G661" s="67"/>
      <c r="H661" s="68">
        <f t="shared" si="20"/>
        <v>0</v>
      </c>
      <c r="I661" s="58" t="str">
        <f t="shared" si="21"/>
        <v>A</v>
      </c>
      <c r="J661" s="32" t="s">
        <v>311</v>
      </c>
    </row>
    <row r="662" spans="1:10" x14ac:dyDescent="0.2">
      <c r="A662" s="15" t="s">
        <v>1779</v>
      </c>
      <c r="B662" s="26" t="s">
        <v>1780</v>
      </c>
      <c r="C662" s="26"/>
      <c r="D662" s="26" t="s">
        <v>1781</v>
      </c>
      <c r="E662" s="27" t="s">
        <v>440</v>
      </c>
      <c r="F662" s="55">
        <v>10</v>
      </c>
      <c r="G662" s="67"/>
      <c r="H662" s="68">
        <f t="shared" si="20"/>
        <v>0</v>
      </c>
      <c r="I662" s="58" t="str">
        <f t="shared" si="21"/>
        <v>A</v>
      </c>
      <c r="J662" s="32" t="s">
        <v>311</v>
      </c>
    </row>
    <row r="663" spans="1:10" x14ac:dyDescent="0.2">
      <c r="A663" s="15" t="s">
        <v>1782</v>
      </c>
      <c r="B663" s="26" t="s">
        <v>1783</v>
      </c>
      <c r="C663" s="26"/>
      <c r="D663" s="26" t="s">
        <v>1784</v>
      </c>
      <c r="E663" s="27" t="s">
        <v>440</v>
      </c>
      <c r="F663" s="55">
        <v>30</v>
      </c>
      <c r="G663" s="67"/>
      <c r="H663" s="68">
        <f t="shared" si="20"/>
        <v>0</v>
      </c>
      <c r="I663" s="58" t="str">
        <f t="shared" si="21"/>
        <v>A</v>
      </c>
      <c r="J663" s="32" t="s">
        <v>311</v>
      </c>
    </row>
    <row r="664" spans="1:10" x14ac:dyDescent="0.2">
      <c r="A664" s="15"/>
      <c r="B664" s="26" t="s">
        <v>1785</v>
      </c>
      <c r="C664" s="26"/>
      <c r="D664" s="26" t="s">
        <v>1786</v>
      </c>
      <c r="E664" s="27"/>
      <c r="F664" s="55"/>
      <c r="G664" s="67"/>
      <c r="H664" s="68" t="str">
        <f t="shared" si="20"/>
        <v/>
      </c>
      <c r="I664" s="58" t="str">
        <f t="shared" si="21"/>
        <v/>
      </c>
      <c r="J664" s="32"/>
    </row>
    <row r="665" spans="1:10" x14ac:dyDescent="0.2">
      <c r="A665" s="15" t="s">
        <v>1787</v>
      </c>
      <c r="B665" s="26" t="s">
        <v>1788</v>
      </c>
      <c r="C665" s="26" t="s">
        <v>242</v>
      </c>
      <c r="D665" s="26" t="s">
        <v>1789</v>
      </c>
      <c r="E665" s="27" t="s">
        <v>440</v>
      </c>
      <c r="F665" s="55">
        <v>165</v>
      </c>
      <c r="G665" s="67"/>
      <c r="H665" s="68">
        <f t="shared" si="20"/>
        <v>0</v>
      </c>
      <c r="I665" s="58" t="str">
        <f t="shared" si="21"/>
        <v>A</v>
      </c>
      <c r="J665" s="32" t="s">
        <v>313</v>
      </c>
    </row>
    <row r="666" spans="1:10" x14ac:dyDescent="0.2">
      <c r="A666" s="15" t="s">
        <v>1790</v>
      </c>
      <c r="B666" s="26" t="s">
        <v>1791</v>
      </c>
      <c r="C666" s="26"/>
      <c r="D666" s="26" t="s">
        <v>1792</v>
      </c>
      <c r="E666" s="27" t="s">
        <v>440</v>
      </c>
      <c r="F666" s="55">
        <v>168</v>
      </c>
      <c r="G666" s="67"/>
      <c r="H666" s="68">
        <f t="shared" si="20"/>
        <v>0</v>
      </c>
      <c r="I666" s="58" t="str">
        <f t="shared" si="21"/>
        <v>A</v>
      </c>
      <c r="J666" s="32" t="s">
        <v>313</v>
      </c>
    </row>
    <row r="667" spans="1:10" x14ac:dyDescent="0.2">
      <c r="A667" s="15" t="s">
        <v>1793</v>
      </c>
      <c r="B667" s="26" t="s">
        <v>1794</v>
      </c>
      <c r="C667" s="26" t="s">
        <v>242</v>
      </c>
      <c r="D667" s="26" t="s">
        <v>1795</v>
      </c>
      <c r="E667" s="27" t="s">
        <v>440</v>
      </c>
      <c r="F667" s="55">
        <v>3192.2</v>
      </c>
      <c r="G667" s="67"/>
      <c r="H667" s="68">
        <f t="shared" si="20"/>
        <v>0</v>
      </c>
      <c r="I667" s="58" t="str">
        <f t="shared" si="21"/>
        <v>A</v>
      </c>
      <c r="J667" s="32" t="s">
        <v>313</v>
      </c>
    </row>
    <row r="668" spans="1:10" x14ac:dyDescent="0.2">
      <c r="A668" s="15" t="s">
        <v>1796</v>
      </c>
      <c r="B668" s="26" t="s">
        <v>1797</v>
      </c>
      <c r="C668" s="26"/>
      <c r="D668" s="26" t="s">
        <v>1798</v>
      </c>
      <c r="E668" s="27" t="s">
        <v>440</v>
      </c>
      <c r="F668" s="55">
        <v>322.3</v>
      </c>
      <c r="G668" s="67"/>
      <c r="H668" s="68">
        <f t="shared" si="20"/>
        <v>0</v>
      </c>
      <c r="I668" s="58" t="str">
        <f t="shared" si="21"/>
        <v>A</v>
      </c>
      <c r="J668" s="32" t="s">
        <v>313</v>
      </c>
    </row>
    <row r="669" spans="1:10" x14ac:dyDescent="0.2">
      <c r="A669" s="15" t="s">
        <v>1799</v>
      </c>
      <c r="B669" s="26" t="s">
        <v>1800</v>
      </c>
      <c r="C669" s="26"/>
      <c r="D669" s="26" t="s">
        <v>1801</v>
      </c>
      <c r="E669" s="27" t="s">
        <v>440</v>
      </c>
      <c r="F669" s="55">
        <v>709.5</v>
      </c>
      <c r="G669" s="67"/>
      <c r="H669" s="68">
        <f t="shared" si="20"/>
        <v>0</v>
      </c>
      <c r="I669" s="58" t="str">
        <f t="shared" si="21"/>
        <v>A</v>
      </c>
      <c r="J669" s="32" t="s">
        <v>313</v>
      </c>
    </row>
    <row r="670" spans="1:10" x14ac:dyDescent="0.2">
      <c r="A670" s="15" t="s">
        <v>1802</v>
      </c>
      <c r="B670" s="26" t="s">
        <v>1800</v>
      </c>
      <c r="C670" s="26"/>
      <c r="D670" s="26" t="s">
        <v>1801</v>
      </c>
      <c r="E670" s="27" t="s">
        <v>440</v>
      </c>
      <c r="F670" s="55">
        <v>88.8</v>
      </c>
      <c r="G670" s="67"/>
      <c r="H670" s="68">
        <f t="shared" si="20"/>
        <v>0</v>
      </c>
      <c r="I670" s="58" t="str">
        <f t="shared" si="21"/>
        <v>A</v>
      </c>
      <c r="J670" s="32" t="s">
        <v>311</v>
      </c>
    </row>
    <row r="671" spans="1:10" x14ac:dyDescent="0.2">
      <c r="A671" s="15" t="s">
        <v>1803</v>
      </c>
      <c r="B671" s="26" t="s">
        <v>1804</v>
      </c>
      <c r="C671" s="26"/>
      <c r="D671" s="26" t="s">
        <v>1805</v>
      </c>
      <c r="E671" s="27" t="s">
        <v>440</v>
      </c>
      <c r="F671" s="55">
        <v>66</v>
      </c>
      <c r="G671" s="67"/>
      <c r="H671" s="68">
        <f t="shared" si="20"/>
        <v>0</v>
      </c>
      <c r="I671" s="58" t="str">
        <f t="shared" si="21"/>
        <v>A</v>
      </c>
      <c r="J671" s="32" t="s">
        <v>313</v>
      </c>
    </row>
    <row r="672" spans="1:10" x14ac:dyDescent="0.2">
      <c r="A672" s="15"/>
      <c r="B672" s="26" t="s">
        <v>1806</v>
      </c>
      <c r="C672" s="26"/>
      <c r="D672" s="26" t="s">
        <v>1807</v>
      </c>
      <c r="E672" s="27" t="s">
        <v>294</v>
      </c>
      <c r="F672" s="55"/>
      <c r="G672" s="67"/>
      <c r="H672" s="68" t="str">
        <f t="shared" si="20"/>
        <v/>
      </c>
      <c r="I672" s="58" t="str">
        <f t="shared" si="21"/>
        <v/>
      </c>
      <c r="J672" s="32"/>
    </row>
    <row r="673" spans="1:10" x14ac:dyDescent="0.2">
      <c r="A673" s="15"/>
      <c r="B673" s="26" t="s">
        <v>1808</v>
      </c>
      <c r="C673" s="26"/>
      <c r="D673" s="26" t="s">
        <v>1809</v>
      </c>
      <c r="E673" s="27" t="s">
        <v>294</v>
      </c>
      <c r="F673" s="55"/>
      <c r="G673" s="67"/>
      <c r="H673" s="68" t="str">
        <f t="shared" si="20"/>
        <v/>
      </c>
      <c r="I673" s="58" t="str">
        <f t="shared" si="21"/>
        <v/>
      </c>
      <c r="J673" s="32"/>
    </row>
    <row r="674" spans="1:10" x14ac:dyDescent="0.2">
      <c r="A674" s="15" t="s">
        <v>1810</v>
      </c>
      <c r="B674" s="26" t="s">
        <v>1811</v>
      </c>
      <c r="C674" s="26"/>
      <c r="D674" s="26" t="s">
        <v>1812</v>
      </c>
      <c r="E674" s="27" t="s">
        <v>440</v>
      </c>
      <c r="F674" s="55">
        <v>45</v>
      </c>
      <c r="G674" s="67"/>
      <c r="H674" s="68">
        <f t="shared" si="20"/>
        <v>0</v>
      </c>
      <c r="I674" s="58" t="str">
        <f t="shared" si="21"/>
        <v>A</v>
      </c>
      <c r="J674" s="32" t="s">
        <v>311</v>
      </c>
    </row>
    <row r="675" spans="1:10" x14ac:dyDescent="0.2">
      <c r="A675" s="15" t="s">
        <v>1813</v>
      </c>
      <c r="B675" s="26" t="s">
        <v>1814</v>
      </c>
      <c r="C675" s="26"/>
      <c r="D675" s="26" t="s">
        <v>1815</v>
      </c>
      <c r="E675" s="27" t="s">
        <v>440</v>
      </c>
      <c r="F675" s="55">
        <v>317</v>
      </c>
      <c r="G675" s="67"/>
      <c r="H675" s="68">
        <f t="shared" si="20"/>
        <v>0</v>
      </c>
      <c r="I675" s="58" t="str">
        <f t="shared" si="21"/>
        <v>A</v>
      </c>
      <c r="J675" s="32" t="s">
        <v>311</v>
      </c>
    </row>
    <row r="676" spans="1:10" x14ac:dyDescent="0.2">
      <c r="A676" s="15" t="s">
        <v>1816</v>
      </c>
      <c r="B676" s="26" t="s">
        <v>1817</v>
      </c>
      <c r="C676" s="26"/>
      <c r="D676" s="26" t="s">
        <v>1818</v>
      </c>
      <c r="E676" s="27" t="s">
        <v>440</v>
      </c>
      <c r="F676" s="55">
        <v>350</v>
      </c>
      <c r="G676" s="67"/>
      <c r="H676" s="68">
        <f t="shared" si="20"/>
        <v>0</v>
      </c>
      <c r="I676" s="58" t="str">
        <f t="shared" si="21"/>
        <v>A</v>
      </c>
      <c r="J676" s="32" t="s">
        <v>311</v>
      </c>
    </row>
    <row r="677" spans="1:10" x14ac:dyDescent="0.2">
      <c r="A677" s="15" t="s">
        <v>1819</v>
      </c>
      <c r="B677" s="26" t="s">
        <v>1820</v>
      </c>
      <c r="C677" s="26"/>
      <c r="D677" s="26" t="s">
        <v>1821</v>
      </c>
      <c r="E677" s="27" t="s">
        <v>440</v>
      </c>
      <c r="F677" s="55">
        <v>93</v>
      </c>
      <c r="G677" s="67"/>
      <c r="H677" s="68">
        <f t="shared" si="20"/>
        <v>0</v>
      </c>
      <c r="I677" s="58" t="str">
        <f t="shared" si="21"/>
        <v>A</v>
      </c>
      <c r="J677" s="32" t="s">
        <v>311</v>
      </c>
    </row>
    <row r="678" spans="1:10" x14ac:dyDescent="0.2">
      <c r="A678" s="15" t="s">
        <v>1822</v>
      </c>
      <c r="B678" s="26" t="s">
        <v>1823</v>
      </c>
      <c r="C678" s="26"/>
      <c r="D678" s="26" t="s">
        <v>1824</v>
      </c>
      <c r="E678" s="27" t="s">
        <v>440</v>
      </c>
      <c r="F678" s="55">
        <v>31</v>
      </c>
      <c r="G678" s="67"/>
      <c r="H678" s="68">
        <f t="shared" si="20"/>
        <v>0</v>
      </c>
      <c r="I678" s="58" t="str">
        <f t="shared" si="21"/>
        <v>A</v>
      </c>
      <c r="J678" s="32" t="s">
        <v>311</v>
      </c>
    </row>
    <row r="679" spans="1:10" x14ac:dyDescent="0.2">
      <c r="A679" s="15"/>
      <c r="B679" s="26" t="s">
        <v>1825</v>
      </c>
      <c r="C679" s="26"/>
      <c r="D679" s="26" t="s">
        <v>1826</v>
      </c>
      <c r="E679" s="27"/>
      <c r="F679" s="55"/>
      <c r="G679" s="67"/>
      <c r="H679" s="68" t="str">
        <f t="shared" si="20"/>
        <v/>
      </c>
      <c r="I679" s="58" t="str">
        <f t="shared" si="21"/>
        <v/>
      </c>
      <c r="J679" s="32"/>
    </row>
    <row r="680" spans="1:10" x14ac:dyDescent="0.2">
      <c r="A680" s="15" t="s">
        <v>1827</v>
      </c>
      <c r="B680" s="26" t="s">
        <v>1828</v>
      </c>
      <c r="C680" s="26"/>
      <c r="D680" s="26" t="s">
        <v>1815</v>
      </c>
      <c r="E680" s="27" t="s">
        <v>506</v>
      </c>
      <c r="F680" s="55">
        <v>6</v>
      </c>
      <c r="G680" s="67"/>
      <c r="H680" s="68">
        <f t="shared" si="20"/>
        <v>0</v>
      </c>
      <c r="I680" s="58" t="str">
        <f t="shared" si="21"/>
        <v>A</v>
      </c>
      <c r="J680" s="32" t="s">
        <v>311</v>
      </c>
    </row>
    <row r="681" spans="1:10" x14ac:dyDescent="0.2">
      <c r="A681" s="15" t="s">
        <v>1829</v>
      </c>
      <c r="B681" s="26" t="s">
        <v>1830</v>
      </c>
      <c r="C681" s="26"/>
      <c r="D681" s="26" t="s">
        <v>1818</v>
      </c>
      <c r="E681" s="27" t="s">
        <v>506</v>
      </c>
      <c r="F681" s="55">
        <v>3</v>
      </c>
      <c r="G681" s="67"/>
      <c r="H681" s="68">
        <f t="shared" si="20"/>
        <v>0</v>
      </c>
      <c r="I681" s="58" t="str">
        <f t="shared" si="21"/>
        <v>A</v>
      </c>
      <c r="J681" s="32" t="s">
        <v>311</v>
      </c>
    </row>
    <row r="682" spans="1:10" x14ac:dyDescent="0.2">
      <c r="A682" s="15" t="s">
        <v>1831</v>
      </c>
      <c r="B682" s="26" t="s">
        <v>1832</v>
      </c>
      <c r="C682" s="26"/>
      <c r="D682" s="26" t="s">
        <v>1821</v>
      </c>
      <c r="E682" s="27" t="s">
        <v>506</v>
      </c>
      <c r="F682" s="55">
        <v>3</v>
      </c>
      <c r="G682" s="67"/>
      <c r="H682" s="68">
        <f t="shared" si="20"/>
        <v>0</v>
      </c>
      <c r="I682" s="58" t="str">
        <f t="shared" si="21"/>
        <v>A</v>
      </c>
      <c r="J682" s="32" t="s">
        <v>311</v>
      </c>
    </row>
    <row r="683" spans="1:10" x14ac:dyDescent="0.2">
      <c r="A683" s="15" t="s">
        <v>1833</v>
      </c>
      <c r="B683" s="26" t="s">
        <v>1834</v>
      </c>
      <c r="C683" s="26"/>
      <c r="D683" s="26" t="s">
        <v>1824</v>
      </c>
      <c r="E683" s="27" t="s">
        <v>506</v>
      </c>
      <c r="F683" s="55">
        <v>6</v>
      </c>
      <c r="G683" s="67"/>
      <c r="H683" s="68">
        <f t="shared" si="20"/>
        <v>0</v>
      </c>
      <c r="I683" s="58" t="str">
        <f t="shared" si="21"/>
        <v>A</v>
      </c>
      <c r="J683" s="32" t="s">
        <v>311</v>
      </c>
    </row>
    <row r="684" spans="1:10" x14ac:dyDescent="0.2">
      <c r="A684" s="15"/>
      <c r="B684" s="26" t="s">
        <v>1835</v>
      </c>
      <c r="C684" s="26"/>
      <c r="D684" s="26" t="s">
        <v>1836</v>
      </c>
      <c r="E684" s="27"/>
      <c r="F684" s="55"/>
      <c r="G684" s="67"/>
      <c r="H684" s="68" t="str">
        <f t="shared" si="20"/>
        <v/>
      </c>
      <c r="I684" s="58" t="str">
        <f t="shared" si="21"/>
        <v/>
      </c>
      <c r="J684" s="32"/>
    </row>
    <row r="685" spans="1:10" x14ac:dyDescent="0.2">
      <c r="A685" s="15" t="s">
        <v>1837</v>
      </c>
      <c r="B685" s="26" t="s">
        <v>1838</v>
      </c>
      <c r="C685" s="26"/>
      <c r="D685" s="26" t="s">
        <v>1815</v>
      </c>
      <c r="E685" s="27" t="s">
        <v>506</v>
      </c>
      <c r="F685" s="55">
        <v>3</v>
      </c>
      <c r="G685" s="67"/>
      <c r="H685" s="68">
        <f t="shared" si="20"/>
        <v>0</v>
      </c>
      <c r="I685" s="58" t="str">
        <f t="shared" si="21"/>
        <v>A</v>
      </c>
      <c r="J685" s="32" t="s">
        <v>311</v>
      </c>
    </row>
    <row r="686" spans="1:10" x14ac:dyDescent="0.2">
      <c r="A686" s="15" t="s">
        <v>1839</v>
      </c>
      <c r="B686" s="26" t="s">
        <v>1840</v>
      </c>
      <c r="C686" s="26"/>
      <c r="D686" s="26" t="s">
        <v>1818</v>
      </c>
      <c r="E686" s="27" t="s">
        <v>506</v>
      </c>
      <c r="F686" s="55">
        <v>3</v>
      </c>
      <c r="G686" s="67"/>
      <c r="H686" s="68">
        <f t="shared" si="20"/>
        <v>0</v>
      </c>
      <c r="I686" s="58" t="str">
        <f t="shared" si="21"/>
        <v>A</v>
      </c>
      <c r="J686" s="32" t="s">
        <v>311</v>
      </c>
    </row>
    <row r="687" spans="1:10" x14ac:dyDescent="0.2">
      <c r="A687" s="15" t="s">
        <v>1841</v>
      </c>
      <c r="B687" s="26" t="s">
        <v>1842</v>
      </c>
      <c r="C687" s="26"/>
      <c r="D687" s="26" t="s">
        <v>1821</v>
      </c>
      <c r="E687" s="27" t="s">
        <v>506</v>
      </c>
      <c r="F687" s="55">
        <v>3</v>
      </c>
      <c r="G687" s="67"/>
      <c r="H687" s="68">
        <f t="shared" si="20"/>
        <v>0</v>
      </c>
      <c r="I687" s="58" t="str">
        <f t="shared" si="21"/>
        <v>A</v>
      </c>
      <c r="J687" s="32" t="s">
        <v>311</v>
      </c>
    </row>
    <row r="688" spans="1:10" x14ac:dyDescent="0.2">
      <c r="A688" s="15" t="s">
        <v>1843</v>
      </c>
      <c r="B688" s="26" t="s">
        <v>1844</v>
      </c>
      <c r="C688" s="26"/>
      <c r="D688" s="26" t="s">
        <v>1824</v>
      </c>
      <c r="E688" s="27" t="s">
        <v>506</v>
      </c>
      <c r="F688" s="55">
        <v>3</v>
      </c>
      <c r="G688" s="67"/>
      <c r="H688" s="68">
        <f t="shared" si="20"/>
        <v>0</v>
      </c>
      <c r="I688" s="58" t="str">
        <f t="shared" si="21"/>
        <v>A</v>
      </c>
      <c r="J688" s="32" t="s">
        <v>311</v>
      </c>
    </row>
    <row r="689" spans="1:10" x14ac:dyDescent="0.2">
      <c r="A689" s="15"/>
      <c r="B689" s="26" t="s">
        <v>1845</v>
      </c>
      <c r="C689" s="26"/>
      <c r="D689" s="26" t="s">
        <v>1846</v>
      </c>
      <c r="E689" s="27"/>
      <c r="F689" s="55"/>
      <c r="G689" s="67"/>
      <c r="H689" s="68" t="str">
        <f t="shared" si="20"/>
        <v/>
      </c>
      <c r="I689" s="58" t="str">
        <f t="shared" si="21"/>
        <v/>
      </c>
      <c r="J689" s="32"/>
    </row>
    <row r="690" spans="1:10" x14ac:dyDescent="0.2">
      <c r="A690" s="15" t="s">
        <v>1847</v>
      </c>
      <c r="B690" s="26" t="s">
        <v>1848</v>
      </c>
      <c r="C690" s="26"/>
      <c r="D690" s="26" t="s">
        <v>1815</v>
      </c>
      <c r="E690" s="27" t="s">
        <v>506</v>
      </c>
      <c r="F690" s="55">
        <v>3</v>
      </c>
      <c r="G690" s="67"/>
      <c r="H690" s="68">
        <f t="shared" si="20"/>
        <v>0</v>
      </c>
      <c r="I690" s="58" t="str">
        <f t="shared" si="21"/>
        <v>A</v>
      </c>
      <c r="J690" s="32" t="s">
        <v>311</v>
      </c>
    </row>
    <row r="691" spans="1:10" x14ac:dyDescent="0.2">
      <c r="A691" s="15" t="s">
        <v>1849</v>
      </c>
      <c r="B691" s="26" t="s">
        <v>1850</v>
      </c>
      <c r="C691" s="26"/>
      <c r="D691" s="26" t="s">
        <v>1818</v>
      </c>
      <c r="E691" s="27" t="s">
        <v>506</v>
      </c>
      <c r="F691" s="55">
        <v>6</v>
      </c>
      <c r="G691" s="67"/>
      <c r="H691" s="68">
        <f t="shared" si="20"/>
        <v>0</v>
      </c>
      <c r="I691" s="58" t="str">
        <f t="shared" si="21"/>
        <v>A</v>
      </c>
      <c r="J691" s="32" t="s">
        <v>311</v>
      </c>
    </row>
    <row r="692" spans="1:10" x14ac:dyDescent="0.2">
      <c r="A692" s="15" t="s">
        <v>1851</v>
      </c>
      <c r="B692" s="26" t="s">
        <v>1852</v>
      </c>
      <c r="C692" s="26"/>
      <c r="D692" s="26" t="s">
        <v>1821</v>
      </c>
      <c r="E692" s="27" t="s">
        <v>506</v>
      </c>
      <c r="F692" s="55">
        <v>6</v>
      </c>
      <c r="G692" s="67"/>
      <c r="H692" s="68">
        <f t="shared" si="20"/>
        <v>0</v>
      </c>
      <c r="I692" s="58" t="str">
        <f t="shared" si="21"/>
        <v>A</v>
      </c>
      <c r="J692" s="32" t="s">
        <v>311</v>
      </c>
    </row>
    <row r="693" spans="1:10" x14ac:dyDescent="0.2">
      <c r="A693" s="15" t="s">
        <v>1853</v>
      </c>
      <c r="B693" s="26" t="s">
        <v>1854</v>
      </c>
      <c r="C693" s="26"/>
      <c r="D693" s="26" t="s">
        <v>1824</v>
      </c>
      <c r="E693" s="27" t="s">
        <v>506</v>
      </c>
      <c r="F693" s="55">
        <v>3</v>
      </c>
      <c r="G693" s="67"/>
      <c r="H693" s="68">
        <f t="shared" si="20"/>
        <v>0</v>
      </c>
      <c r="I693" s="58" t="str">
        <f t="shared" si="21"/>
        <v>A</v>
      </c>
      <c r="J693" s="32" t="s">
        <v>311</v>
      </c>
    </row>
    <row r="694" spans="1:10" x14ac:dyDescent="0.2">
      <c r="A694" s="15"/>
      <c r="B694" s="26" t="s">
        <v>1855</v>
      </c>
      <c r="C694" s="26"/>
      <c r="D694" s="26" t="s">
        <v>1856</v>
      </c>
      <c r="E694" s="27"/>
      <c r="F694" s="55"/>
      <c r="G694" s="67"/>
      <c r="H694" s="68" t="str">
        <f t="shared" si="20"/>
        <v/>
      </c>
      <c r="I694" s="58" t="str">
        <f t="shared" si="21"/>
        <v/>
      </c>
      <c r="J694" s="32"/>
    </row>
    <row r="695" spans="1:10" x14ac:dyDescent="0.2">
      <c r="A695" s="15" t="s">
        <v>1857</v>
      </c>
      <c r="B695" s="26" t="s">
        <v>1858</v>
      </c>
      <c r="C695" s="26"/>
      <c r="D695" s="26" t="s">
        <v>1859</v>
      </c>
      <c r="E695" s="27" t="s">
        <v>506</v>
      </c>
      <c r="F695" s="55">
        <v>19</v>
      </c>
      <c r="G695" s="67"/>
      <c r="H695" s="68">
        <f t="shared" si="20"/>
        <v>0</v>
      </c>
      <c r="I695" s="58" t="str">
        <f t="shared" si="21"/>
        <v>A</v>
      </c>
      <c r="J695" s="32" t="s">
        <v>311</v>
      </c>
    </row>
    <row r="696" spans="1:10" x14ac:dyDescent="0.2">
      <c r="A696" s="15" t="s">
        <v>1860</v>
      </c>
      <c r="B696" s="26" t="s">
        <v>1861</v>
      </c>
      <c r="C696" s="26"/>
      <c r="D696" s="26" t="s">
        <v>1862</v>
      </c>
      <c r="E696" s="27" t="s">
        <v>506</v>
      </c>
      <c r="F696" s="55">
        <v>28</v>
      </c>
      <c r="G696" s="67"/>
      <c r="H696" s="68">
        <f t="shared" si="20"/>
        <v>0</v>
      </c>
      <c r="I696" s="58" t="str">
        <f t="shared" si="21"/>
        <v>A</v>
      </c>
      <c r="J696" s="32" t="s">
        <v>311</v>
      </c>
    </row>
    <row r="697" spans="1:10" x14ac:dyDescent="0.2">
      <c r="A697" s="15" t="s">
        <v>1863</v>
      </c>
      <c r="B697" s="26" t="s">
        <v>1864</v>
      </c>
      <c r="C697" s="26"/>
      <c r="D697" s="26" t="s">
        <v>1865</v>
      </c>
      <c r="E697" s="27" t="s">
        <v>506</v>
      </c>
      <c r="F697" s="55">
        <v>5</v>
      </c>
      <c r="G697" s="67"/>
      <c r="H697" s="68">
        <f t="shared" si="20"/>
        <v>0</v>
      </c>
      <c r="I697" s="58" t="str">
        <f t="shared" si="21"/>
        <v>A</v>
      </c>
      <c r="J697" s="32" t="s">
        <v>311</v>
      </c>
    </row>
    <row r="698" spans="1:10" x14ac:dyDescent="0.2">
      <c r="A698" s="15"/>
      <c r="B698" s="26" t="s">
        <v>1866</v>
      </c>
      <c r="C698" s="26"/>
      <c r="D698" s="26" t="s">
        <v>1867</v>
      </c>
      <c r="E698" s="27"/>
      <c r="F698" s="55"/>
      <c r="G698" s="67"/>
      <c r="H698" s="68" t="str">
        <f t="shared" si="20"/>
        <v/>
      </c>
      <c r="I698" s="58" t="str">
        <f t="shared" si="21"/>
        <v/>
      </c>
      <c r="J698" s="32"/>
    </row>
    <row r="699" spans="1:10" x14ac:dyDescent="0.2">
      <c r="A699" s="15"/>
      <c r="B699" s="26" t="s">
        <v>1868</v>
      </c>
      <c r="C699" s="26"/>
      <c r="D699" s="26" t="s">
        <v>1869</v>
      </c>
      <c r="E699" s="27"/>
      <c r="F699" s="55"/>
      <c r="G699" s="67"/>
      <c r="H699" s="68" t="str">
        <f t="shared" si="20"/>
        <v/>
      </c>
      <c r="I699" s="58" t="str">
        <f t="shared" si="21"/>
        <v/>
      </c>
      <c r="J699" s="32"/>
    </row>
    <row r="700" spans="1:10" x14ac:dyDescent="0.2">
      <c r="A700" s="15" t="s">
        <v>1870</v>
      </c>
      <c r="B700" s="26" t="s">
        <v>1871</v>
      </c>
      <c r="C700" s="26"/>
      <c r="D700" s="26" t="s">
        <v>1872</v>
      </c>
      <c r="E700" s="27" t="s">
        <v>440</v>
      </c>
      <c r="F700" s="55">
        <v>25</v>
      </c>
      <c r="G700" s="67"/>
      <c r="H700" s="68">
        <f t="shared" si="20"/>
        <v>0</v>
      </c>
      <c r="I700" s="58" t="str">
        <f t="shared" si="21"/>
        <v>A</v>
      </c>
      <c r="J700" s="32" t="s">
        <v>311</v>
      </c>
    </row>
    <row r="701" spans="1:10" x14ac:dyDescent="0.2">
      <c r="A701" s="15"/>
      <c r="B701" s="26" t="s">
        <v>1873</v>
      </c>
      <c r="C701" s="26"/>
      <c r="D701" s="26" t="s">
        <v>1874</v>
      </c>
      <c r="E701" s="27"/>
      <c r="F701" s="55"/>
      <c r="G701" s="67"/>
      <c r="H701" s="68" t="str">
        <f t="shared" si="20"/>
        <v/>
      </c>
      <c r="I701" s="58" t="str">
        <f t="shared" si="21"/>
        <v/>
      </c>
      <c r="J701" s="32"/>
    </row>
    <row r="702" spans="1:10" x14ac:dyDescent="0.2">
      <c r="A702" s="15"/>
      <c r="B702" s="26" t="s">
        <v>1875</v>
      </c>
      <c r="C702" s="26"/>
      <c r="D702" s="26" t="s">
        <v>1876</v>
      </c>
      <c r="E702" s="27"/>
      <c r="F702" s="55"/>
      <c r="G702" s="67"/>
      <c r="H702" s="68" t="str">
        <f t="shared" si="20"/>
        <v/>
      </c>
      <c r="I702" s="58" t="str">
        <f t="shared" si="21"/>
        <v/>
      </c>
      <c r="J702" s="32"/>
    </row>
    <row r="703" spans="1:10" x14ac:dyDescent="0.2">
      <c r="A703" s="15" t="s">
        <v>1877</v>
      </c>
      <c r="B703" s="26" t="s">
        <v>1878</v>
      </c>
      <c r="C703" s="26"/>
      <c r="D703" s="26" t="s">
        <v>1879</v>
      </c>
      <c r="E703" s="27" t="s">
        <v>440</v>
      </c>
      <c r="F703" s="55">
        <v>50</v>
      </c>
      <c r="G703" s="67"/>
      <c r="H703" s="68">
        <f t="shared" si="20"/>
        <v>0</v>
      </c>
      <c r="I703" s="58" t="str">
        <f t="shared" si="21"/>
        <v>A</v>
      </c>
      <c r="J703" s="32" t="s">
        <v>311</v>
      </c>
    </row>
    <row r="704" spans="1:10" x14ac:dyDescent="0.2">
      <c r="A704" s="15"/>
      <c r="B704" s="26" t="s">
        <v>1880</v>
      </c>
      <c r="C704" s="26"/>
      <c r="D704" s="26" t="s">
        <v>1715</v>
      </c>
      <c r="E704" s="27" t="s">
        <v>294</v>
      </c>
      <c r="F704" s="55"/>
      <c r="G704" s="67"/>
      <c r="H704" s="68" t="str">
        <f t="shared" si="20"/>
        <v/>
      </c>
      <c r="I704" s="58" t="str">
        <f t="shared" si="21"/>
        <v/>
      </c>
      <c r="J704" s="32"/>
    </row>
    <row r="705" spans="1:10" x14ac:dyDescent="0.2">
      <c r="A705" s="15"/>
      <c r="B705" s="26" t="s">
        <v>1881</v>
      </c>
      <c r="C705" s="26"/>
      <c r="D705" s="26" t="s">
        <v>1882</v>
      </c>
      <c r="E705" s="27" t="s">
        <v>294</v>
      </c>
      <c r="F705" s="55"/>
      <c r="G705" s="67"/>
      <c r="H705" s="68" t="str">
        <f t="shared" si="20"/>
        <v/>
      </c>
      <c r="I705" s="58" t="str">
        <f t="shared" si="21"/>
        <v/>
      </c>
      <c r="J705" s="32"/>
    </row>
    <row r="706" spans="1:10" x14ac:dyDescent="0.2">
      <c r="A706" s="15"/>
      <c r="B706" s="26" t="s">
        <v>1883</v>
      </c>
      <c r="C706" s="26"/>
      <c r="D706" s="26" t="s">
        <v>302</v>
      </c>
      <c r="E706" s="27" t="s">
        <v>294</v>
      </c>
      <c r="F706" s="55"/>
      <c r="G706" s="67"/>
      <c r="H706" s="68" t="str">
        <f t="shared" si="20"/>
        <v/>
      </c>
      <c r="I706" s="58" t="str">
        <f t="shared" si="21"/>
        <v/>
      </c>
      <c r="J706" s="32"/>
    </row>
    <row r="707" spans="1:10" x14ac:dyDescent="0.2">
      <c r="A707" s="15" t="s">
        <v>1884</v>
      </c>
      <c r="B707" s="26" t="s">
        <v>1885</v>
      </c>
      <c r="C707" s="26"/>
      <c r="D707" s="26" t="s">
        <v>1886</v>
      </c>
      <c r="E707" s="27" t="s">
        <v>440</v>
      </c>
      <c r="F707" s="55">
        <v>758</v>
      </c>
      <c r="G707" s="67"/>
      <c r="H707" s="68">
        <f t="shared" si="20"/>
        <v>0</v>
      </c>
      <c r="I707" s="58" t="str">
        <f t="shared" si="21"/>
        <v>A</v>
      </c>
      <c r="J707" s="32" t="s">
        <v>311</v>
      </c>
    </row>
    <row r="708" spans="1:10" x14ac:dyDescent="0.2">
      <c r="A708" s="15"/>
      <c r="B708" s="26" t="s">
        <v>1887</v>
      </c>
      <c r="C708" s="26"/>
      <c r="D708" s="26" t="s">
        <v>1888</v>
      </c>
      <c r="E708" s="27"/>
      <c r="F708" s="55"/>
      <c r="G708" s="67"/>
      <c r="H708" s="68" t="str">
        <f t="shared" si="20"/>
        <v/>
      </c>
      <c r="I708" s="58" t="str">
        <f t="shared" si="21"/>
        <v/>
      </c>
      <c r="J708" s="32"/>
    </row>
    <row r="709" spans="1:10" x14ac:dyDescent="0.2">
      <c r="A709" s="15"/>
      <c r="B709" s="26" t="s">
        <v>1889</v>
      </c>
      <c r="C709" s="26"/>
      <c r="D709" s="26" t="s">
        <v>1890</v>
      </c>
      <c r="E709" s="27"/>
      <c r="F709" s="55"/>
      <c r="G709" s="67"/>
      <c r="H709" s="68" t="str">
        <f t="shared" si="20"/>
        <v/>
      </c>
      <c r="I709" s="58" t="str">
        <f t="shared" si="21"/>
        <v/>
      </c>
      <c r="J709" s="32"/>
    </row>
    <row r="710" spans="1:10" x14ac:dyDescent="0.2">
      <c r="A710" s="15"/>
      <c r="B710" s="26" t="s">
        <v>1891</v>
      </c>
      <c r="C710" s="26"/>
      <c r="D710" s="26" t="s">
        <v>1892</v>
      </c>
      <c r="E710" s="27"/>
      <c r="F710" s="55"/>
      <c r="G710" s="67"/>
      <c r="H710" s="68" t="str">
        <f t="shared" si="20"/>
        <v/>
      </c>
      <c r="I710" s="58" t="str">
        <f t="shared" si="21"/>
        <v/>
      </c>
      <c r="J710" s="32"/>
    </row>
    <row r="711" spans="1:10" x14ac:dyDescent="0.2">
      <c r="A711" s="15" t="s">
        <v>1893</v>
      </c>
      <c r="B711" s="26" t="s">
        <v>1894</v>
      </c>
      <c r="C711" s="26"/>
      <c r="D711" s="26" t="s">
        <v>1895</v>
      </c>
      <c r="E711" s="27" t="s">
        <v>440</v>
      </c>
      <c r="F711" s="55">
        <v>50</v>
      </c>
      <c r="G711" s="67"/>
      <c r="H711" s="68">
        <f t="shared" si="20"/>
        <v>0</v>
      </c>
      <c r="I711" s="58" t="str">
        <f t="shared" si="21"/>
        <v>A</v>
      </c>
      <c r="J711" s="32" t="s">
        <v>311</v>
      </c>
    </row>
    <row r="712" spans="1:10" x14ac:dyDescent="0.2">
      <c r="A712" s="15"/>
      <c r="B712" s="26" t="s">
        <v>1896</v>
      </c>
      <c r="C712" s="26"/>
      <c r="D712" s="26" t="s">
        <v>1897</v>
      </c>
      <c r="E712" s="27"/>
      <c r="F712" s="55"/>
      <c r="G712" s="67"/>
      <c r="H712" s="68" t="str">
        <f t="shared" si="20"/>
        <v/>
      </c>
      <c r="I712" s="58" t="str">
        <f t="shared" si="21"/>
        <v/>
      </c>
      <c r="J712" s="32"/>
    </row>
    <row r="713" spans="1:10" x14ac:dyDescent="0.2">
      <c r="A713" s="15"/>
      <c r="B713" s="26" t="s">
        <v>1898</v>
      </c>
      <c r="C713" s="26"/>
      <c r="D713" s="26" t="s">
        <v>1899</v>
      </c>
      <c r="E713" s="27"/>
      <c r="F713" s="55"/>
      <c r="G713" s="67"/>
      <c r="H713" s="68" t="str">
        <f t="shared" si="20"/>
        <v/>
      </c>
      <c r="I713" s="58" t="str">
        <f t="shared" si="21"/>
        <v/>
      </c>
      <c r="J713" s="32"/>
    </row>
    <row r="714" spans="1:10" x14ac:dyDescent="0.2">
      <c r="A714" s="15"/>
      <c r="B714" s="26" t="s">
        <v>1900</v>
      </c>
      <c r="C714" s="26"/>
      <c r="D714" s="26" t="s">
        <v>1901</v>
      </c>
      <c r="E714" s="27"/>
      <c r="F714" s="55"/>
      <c r="G714" s="67"/>
      <c r="H714" s="68" t="str">
        <f t="shared" si="20"/>
        <v/>
      </c>
      <c r="I714" s="58" t="str">
        <f t="shared" si="21"/>
        <v/>
      </c>
      <c r="J714" s="32"/>
    </row>
    <row r="715" spans="1:10" x14ac:dyDescent="0.2">
      <c r="A715" s="15"/>
      <c r="B715" s="26" t="s">
        <v>1902</v>
      </c>
      <c r="C715" s="26"/>
      <c r="D715" s="26" t="s">
        <v>1903</v>
      </c>
      <c r="E715" s="27"/>
      <c r="F715" s="55"/>
      <c r="G715" s="67"/>
      <c r="H715" s="68" t="str">
        <f t="shared" si="20"/>
        <v/>
      </c>
      <c r="I715" s="58" t="str">
        <f t="shared" si="21"/>
        <v/>
      </c>
      <c r="J715" s="32"/>
    </row>
    <row r="716" spans="1:10" x14ac:dyDescent="0.2">
      <c r="A716" s="15" t="s">
        <v>1904</v>
      </c>
      <c r="B716" s="26" t="s">
        <v>1905</v>
      </c>
      <c r="C716" s="26"/>
      <c r="D716" s="26" t="s">
        <v>1906</v>
      </c>
      <c r="E716" s="27" t="s">
        <v>1907</v>
      </c>
      <c r="F716" s="55">
        <v>1260</v>
      </c>
      <c r="G716" s="67"/>
      <c r="H716" s="68">
        <f t="shared" si="20"/>
        <v>0</v>
      </c>
      <c r="I716" s="58" t="str">
        <f t="shared" si="21"/>
        <v>A</v>
      </c>
      <c r="J716" s="32" t="s">
        <v>311</v>
      </c>
    </row>
    <row r="717" spans="1:10" x14ac:dyDescent="0.2">
      <c r="A717" s="15"/>
      <c r="B717" s="26" t="s">
        <v>1908</v>
      </c>
      <c r="C717" s="26"/>
      <c r="D717" s="26" t="s">
        <v>1909</v>
      </c>
      <c r="E717" s="27"/>
      <c r="F717" s="55"/>
      <c r="G717" s="67"/>
      <c r="H717" s="68" t="str">
        <f t="shared" si="20"/>
        <v/>
      </c>
      <c r="I717" s="58" t="str">
        <f t="shared" si="21"/>
        <v/>
      </c>
      <c r="J717" s="32"/>
    </row>
    <row r="718" spans="1:10" x14ac:dyDescent="0.2">
      <c r="A718" s="15"/>
      <c r="B718" s="26" t="s">
        <v>1910</v>
      </c>
      <c r="C718" s="26"/>
      <c r="D718" s="26" t="s">
        <v>1901</v>
      </c>
      <c r="E718" s="27"/>
      <c r="F718" s="55"/>
      <c r="G718" s="67"/>
      <c r="H718" s="68" t="str">
        <f t="shared" si="20"/>
        <v/>
      </c>
      <c r="I718" s="58" t="str">
        <f t="shared" si="21"/>
        <v/>
      </c>
      <c r="J718" s="32"/>
    </row>
    <row r="719" spans="1:10" x14ac:dyDescent="0.2">
      <c r="A719" s="15"/>
      <c r="B719" s="26" t="s">
        <v>1911</v>
      </c>
      <c r="C719" s="26"/>
      <c r="D719" s="26" t="s">
        <v>1912</v>
      </c>
      <c r="E719" s="27"/>
      <c r="F719" s="55"/>
      <c r="G719" s="67"/>
      <c r="H719" s="68" t="str">
        <f t="shared" si="20"/>
        <v/>
      </c>
      <c r="I719" s="58" t="str">
        <f t="shared" si="21"/>
        <v/>
      </c>
      <c r="J719" s="32"/>
    </row>
    <row r="720" spans="1:10" x14ac:dyDescent="0.2">
      <c r="A720" s="15" t="s">
        <v>1913</v>
      </c>
      <c r="B720" s="26" t="s">
        <v>1914</v>
      </c>
      <c r="C720" s="26"/>
      <c r="D720" s="26" t="s">
        <v>1915</v>
      </c>
      <c r="E720" s="27" t="s">
        <v>1907</v>
      </c>
      <c r="F720" s="55">
        <v>720</v>
      </c>
      <c r="G720" s="67"/>
      <c r="H720" s="68">
        <f t="shared" ref="H720:H783" si="22">+IF(AND(F720="",G720=""),"",ROUND(F720*G720,2))</f>
        <v>0</v>
      </c>
      <c r="I720" s="58" t="str">
        <f t="shared" ref="I720:I783" si="23">IF(E720&lt;&gt;"","A","")</f>
        <v>A</v>
      </c>
      <c r="J720" s="32" t="s">
        <v>313</v>
      </c>
    </row>
    <row r="721" spans="1:10" x14ac:dyDescent="0.2">
      <c r="A721" s="15" t="s">
        <v>1916</v>
      </c>
      <c r="B721" s="26" t="s">
        <v>1914</v>
      </c>
      <c r="C721" s="26"/>
      <c r="D721" s="26" t="s">
        <v>1915</v>
      </c>
      <c r="E721" s="27" t="s">
        <v>1907</v>
      </c>
      <c r="F721" s="55">
        <v>80</v>
      </c>
      <c r="G721" s="67"/>
      <c r="H721" s="68">
        <f t="shared" si="22"/>
        <v>0</v>
      </c>
      <c r="I721" s="58" t="str">
        <f t="shared" si="23"/>
        <v>A</v>
      </c>
      <c r="J721" s="32" t="s">
        <v>311</v>
      </c>
    </row>
    <row r="722" spans="1:10" x14ac:dyDescent="0.2">
      <c r="A722" s="15" t="s">
        <v>1917</v>
      </c>
      <c r="B722" s="26" t="s">
        <v>1918</v>
      </c>
      <c r="C722" s="26"/>
      <c r="D722" s="26" t="s">
        <v>1919</v>
      </c>
      <c r="E722" s="27" t="s">
        <v>1907</v>
      </c>
      <c r="F722" s="55">
        <v>3870</v>
      </c>
      <c r="G722" s="67"/>
      <c r="H722" s="68">
        <f t="shared" si="22"/>
        <v>0</v>
      </c>
      <c r="I722" s="58" t="str">
        <f t="shared" si="23"/>
        <v>A</v>
      </c>
      <c r="J722" s="32" t="s">
        <v>311</v>
      </c>
    </row>
    <row r="723" spans="1:10" x14ac:dyDescent="0.2">
      <c r="A723" s="15" t="s">
        <v>1920</v>
      </c>
      <c r="B723" s="26" t="s">
        <v>1921</v>
      </c>
      <c r="C723" s="26"/>
      <c r="D723" s="26" t="s">
        <v>1922</v>
      </c>
      <c r="E723" s="27" t="s">
        <v>1907</v>
      </c>
      <c r="F723" s="55">
        <v>1520</v>
      </c>
      <c r="G723" s="67"/>
      <c r="H723" s="68">
        <f t="shared" si="22"/>
        <v>0</v>
      </c>
      <c r="I723" s="58" t="str">
        <f t="shared" si="23"/>
        <v>A</v>
      </c>
      <c r="J723" s="32" t="s">
        <v>311</v>
      </c>
    </row>
    <row r="724" spans="1:10" x14ac:dyDescent="0.2">
      <c r="A724" s="15" t="s">
        <v>1923</v>
      </c>
      <c r="B724" s="26" t="s">
        <v>1921</v>
      </c>
      <c r="C724" s="26"/>
      <c r="D724" s="26" t="s">
        <v>1922</v>
      </c>
      <c r="E724" s="27" t="s">
        <v>1907</v>
      </c>
      <c r="F724" s="55">
        <v>840</v>
      </c>
      <c r="G724" s="67"/>
      <c r="H724" s="68">
        <f t="shared" si="22"/>
        <v>0</v>
      </c>
      <c r="I724" s="58" t="str">
        <f t="shared" si="23"/>
        <v>A</v>
      </c>
      <c r="J724" s="32" t="s">
        <v>313</v>
      </c>
    </row>
    <row r="725" spans="1:10" x14ac:dyDescent="0.2">
      <c r="A725" s="15" t="s">
        <v>1924</v>
      </c>
      <c r="B725" s="26" t="s">
        <v>1925</v>
      </c>
      <c r="C725" s="26"/>
      <c r="D725" s="26" t="s">
        <v>1926</v>
      </c>
      <c r="E725" s="27" t="s">
        <v>1907</v>
      </c>
      <c r="F725" s="55">
        <v>100</v>
      </c>
      <c r="G725" s="67"/>
      <c r="H725" s="68">
        <f t="shared" si="22"/>
        <v>0</v>
      </c>
      <c r="I725" s="58" t="str">
        <f t="shared" si="23"/>
        <v>A</v>
      </c>
      <c r="J725" s="32" t="s">
        <v>311</v>
      </c>
    </row>
    <row r="726" spans="1:10" x14ac:dyDescent="0.2">
      <c r="A726" s="15" t="s">
        <v>1927</v>
      </c>
      <c r="B726" s="26" t="s">
        <v>1925</v>
      </c>
      <c r="C726" s="26"/>
      <c r="D726" s="26" t="s">
        <v>1926</v>
      </c>
      <c r="E726" s="27" t="s">
        <v>1907</v>
      </c>
      <c r="F726" s="55">
        <v>1000</v>
      </c>
      <c r="G726" s="67"/>
      <c r="H726" s="68">
        <f t="shared" si="22"/>
        <v>0</v>
      </c>
      <c r="I726" s="58" t="str">
        <f t="shared" si="23"/>
        <v>A</v>
      </c>
      <c r="J726" s="32" t="s">
        <v>313</v>
      </c>
    </row>
    <row r="727" spans="1:10" x14ac:dyDescent="0.2">
      <c r="A727" s="15" t="s">
        <v>1928</v>
      </c>
      <c r="B727" s="26" t="s">
        <v>1929</v>
      </c>
      <c r="C727" s="26"/>
      <c r="D727" s="26" t="s">
        <v>1930</v>
      </c>
      <c r="E727" s="27" t="s">
        <v>1907</v>
      </c>
      <c r="F727" s="55">
        <v>400</v>
      </c>
      <c r="G727" s="67"/>
      <c r="H727" s="68">
        <f t="shared" si="22"/>
        <v>0</v>
      </c>
      <c r="I727" s="58" t="str">
        <f t="shared" si="23"/>
        <v>A</v>
      </c>
      <c r="J727" s="32" t="s">
        <v>311</v>
      </c>
    </row>
    <row r="728" spans="1:10" x14ac:dyDescent="0.2">
      <c r="A728" s="15" t="s">
        <v>1931</v>
      </c>
      <c r="B728" s="26" t="s">
        <v>1929</v>
      </c>
      <c r="C728" s="26"/>
      <c r="D728" s="26" t="s">
        <v>1930</v>
      </c>
      <c r="E728" s="27" t="s">
        <v>1907</v>
      </c>
      <c r="F728" s="55">
        <v>280</v>
      </c>
      <c r="G728" s="67"/>
      <c r="H728" s="68">
        <f t="shared" si="22"/>
        <v>0</v>
      </c>
      <c r="I728" s="58" t="str">
        <f t="shared" si="23"/>
        <v>A</v>
      </c>
      <c r="J728" s="32" t="s">
        <v>313</v>
      </c>
    </row>
    <row r="729" spans="1:10" x14ac:dyDescent="0.2">
      <c r="A729" s="15"/>
      <c r="B729" s="26" t="s">
        <v>1932</v>
      </c>
      <c r="C729" s="26"/>
      <c r="D729" s="26" t="s">
        <v>1933</v>
      </c>
      <c r="E729" s="27"/>
      <c r="F729" s="55"/>
      <c r="G729" s="67"/>
      <c r="H729" s="68" t="str">
        <f t="shared" si="22"/>
        <v/>
      </c>
      <c r="I729" s="58" t="str">
        <f t="shared" si="23"/>
        <v/>
      </c>
      <c r="J729" s="32"/>
    </row>
    <row r="730" spans="1:10" x14ac:dyDescent="0.2">
      <c r="A730" s="15"/>
      <c r="B730" s="26" t="s">
        <v>1934</v>
      </c>
      <c r="C730" s="26"/>
      <c r="D730" s="26" t="s">
        <v>1901</v>
      </c>
      <c r="E730" s="27"/>
      <c r="F730" s="55"/>
      <c r="G730" s="67"/>
      <c r="H730" s="68" t="str">
        <f t="shared" si="22"/>
        <v/>
      </c>
      <c r="I730" s="58" t="str">
        <f t="shared" si="23"/>
        <v/>
      </c>
      <c r="J730" s="32"/>
    </row>
    <row r="731" spans="1:10" x14ac:dyDescent="0.2">
      <c r="A731" s="15"/>
      <c r="B731" s="26" t="s">
        <v>1935</v>
      </c>
      <c r="C731" s="26"/>
      <c r="D731" s="26" t="s">
        <v>1912</v>
      </c>
      <c r="E731" s="27"/>
      <c r="F731" s="55"/>
      <c r="G731" s="67"/>
      <c r="H731" s="68" t="str">
        <f t="shared" si="22"/>
        <v/>
      </c>
      <c r="I731" s="58" t="str">
        <f t="shared" si="23"/>
        <v/>
      </c>
      <c r="J731" s="32"/>
    </row>
    <row r="732" spans="1:10" x14ac:dyDescent="0.2">
      <c r="A732" s="15" t="s">
        <v>1936</v>
      </c>
      <c r="B732" s="26" t="s">
        <v>1937</v>
      </c>
      <c r="C732" s="26"/>
      <c r="D732" s="26" t="s">
        <v>1938</v>
      </c>
      <c r="E732" s="27" t="s">
        <v>1907</v>
      </c>
      <c r="F732" s="55">
        <v>750</v>
      </c>
      <c r="G732" s="67"/>
      <c r="H732" s="68">
        <f t="shared" si="22"/>
        <v>0</v>
      </c>
      <c r="I732" s="58" t="str">
        <f t="shared" si="23"/>
        <v>A</v>
      </c>
      <c r="J732" s="32" t="s">
        <v>311</v>
      </c>
    </row>
    <row r="733" spans="1:10" x14ac:dyDescent="0.2">
      <c r="A733" s="15"/>
      <c r="B733" s="26" t="s">
        <v>1939</v>
      </c>
      <c r="C733" s="26"/>
      <c r="D733" s="26" t="s">
        <v>1940</v>
      </c>
      <c r="E733" s="27"/>
      <c r="F733" s="55"/>
      <c r="G733" s="67"/>
      <c r="H733" s="68" t="str">
        <f t="shared" si="22"/>
        <v/>
      </c>
      <c r="I733" s="58" t="str">
        <f t="shared" si="23"/>
        <v/>
      </c>
      <c r="J733" s="32"/>
    </row>
    <row r="734" spans="1:10" x14ac:dyDescent="0.2">
      <c r="A734" s="15"/>
      <c r="B734" s="26" t="s">
        <v>1941</v>
      </c>
      <c r="C734" s="26"/>
      <c r="D734" s="26" t="s">
        <v>1942</v>
      </c>
      <c r="E734" s="27"/>
      <c r="F734" s="55"/>
      <c r="G734" s="67"/>
      <c r="H734" s="68" t="str">
        <f t="shared" si="22"/>
        <v/>
      </c>
      <c r="I734" s="58" t="str">
        <f t="shared" si="23"/>
        <v/>
      </c>
      <c r="J734" s="32"/>
    </row>
    <row r="735" spans="1:10" x14ac:dyDescent="0.2">
      <c r="A735" s="15"/>
      <c r="B735" s="26" t="s">
        <v>1943</v>
      </c>
      <c r="C735" s="26"/>
      <c r="D735" s="26" t="s">
        <v>1944</v>
      </c>
      <c r="E735" s="27"/>
      <c r="F735" s="55"/>
      <c r="G735" s="67"/>
      <c r="H735" s="68" t="str">
        <f t="shared" si="22"/>
        <v/>
      </c>
      <c r="I735" s="58" t="str">
        <f t="shared" si="23"/>
        <v/>
      </c>
      <c r="J735" s="32"/>
    </row>
    <row r="736" spans="1:10" x14ac:dyDescent="0.2">
      <c r="A736" s="15" t="s">
        <v>1945</v>
      </c>
      <c r="B736" s="26" t="s">
        <v>1946</v>
      </c>
      <c r="C736" s="26"/>
      <c r="D736" s="26" t="s">
        <v>1947</v>
      </c>
      <c r="E736" s="27" t="s">
        <v>506</v>
      </c>
      <c r="F736" s="55">
        <v>1</v>
      </c>
      <c r="G736" s="67"/>
      <c r="H736" s="68">
        <f t="shared" si="22"/>
        <v>0</v>
      </c>
      <c r="I736" s="58" t="str">
        <f t="shared" si="23"/>
        <v>A</v>
      </c>
      <c r="J736" s="32" t="s">
        <v>311</v>
      </c>
    </row>
    <row r="737" spans="1:10" x14ac:dyDescent="0.2">
      <c r="A737" s="15" t="s">
        <v>1948</v>
      </c>
      <c r="B737" s="26" t="s">
        <v>1949</v>
      </c>
      <c r="C737" s="26"/>
      <c r="D737" s="26" t="s">
        <v>1824</v>
      </c>
      <c r="E737" s="27" t="s">
        <v>506</v>
      </c>
      <c r="F737" s="55">
        <v>2</v>
      </c>
      <c r="G737" s="67"/>
      <c r="H737" s="68">
        <f t="shared" si="22"/>
        <v>0</v>
      </c>
      <c r="I737" s="58" t="str">
        <f t="shared" si="23"/>
        <v>A</v>
      </c>
      <c r="J737" s="32" t="s">
        <v>311</v>
      </c>
    </row>
    <row r="738" spans="1:10" x14ac:dyDescent="0.2">
      <c r="A738" s="15"/>
      <c r="B738" s="26" t="s">
        <v>1950</v>
      </c>
      <c r="C738" s="26"/>
      <c r="D738" s="26" t="s">
        <v>1951</v>
      </c>
      <c r="E738" s="27"/>
      <c r="F738" s="55"/>
      <c r="G738" s="67"/>
      <c r="H738" s="68" t="str">
        <f t="shared" si="22"/>
        <v/>
      </c>
      <c r="I738" s="58" t="str">
        <f t="shared" si="23"/>
        <v/>
      </c>
      <c r="J738" s="32"/>
    </row>
    <row r="739" spans="1:10" x14ac:dyDescent="0.2">
      <c r="A739" s="15" t="s">
        <v>1952</v>
      </c>
      <c r="B739" s="26" t="s">
        <v>1953</v>
      </c>
      <c r="C739" s="26"/>
      <c r="D739" s="26" t="s">
        <v>1954</v>
      </c>
      <c r="E739" s="27" t="s">
        <v>506</v>
      </c>
      <c r="F739" s="55">
        <v>1</v>
      </c>
      <c r="G739" s="67"/>
      <c r="H739" s="68">
        <f t="shared" si="22"/>
        <v>0</v>
      </c>
      <c r="I739" s="58" t="str">
        <f t="shared" si="23"/>
        <v>A</v>
      </c>
      <c r="J739" s="32" t="s">
        <v>311</v>
      </c>
    </row>
    <row r="740" spans="1:10" x14ac:dyDescent="0.2">
      <c r="A740" s="15" t="s">
        <v>1955</v>
      </c>
      <c r="B740" s="26" t="s">
        <v>1956</v>
      </c>
      <c r="C740" s="26"/>
      <c r="D740" s="26" t="s">
        <v>1957</v>
      </c>
      <c r="E740" s="27" t="s">
        <v>506</v>
      </c>
      <c r="F740" s="55">
        <v>1</v>
      </c>
      <c r="G740" s="67"/>
      <c r="H740" s="68">
        <f t="shared" si="22"/>
        <v>0</v>
      </c>
      <c r="I740" s="58" t="str">
        <f t="shared" si="23"/>
        <v>A</v>
      </c>
      <c r="J740" s="32" t="s">
        <v>311</v>
      </c>
    </row>
    <row r="741" spans="1:10" x14ac:dyDescent="0.2">
      <c r="A741" s="15" t="s">
        <v>1958</v>
      </c>
      <c r="B741" s="26" t="s">
        <v>1959</v>
      </c>
      <c r="C741" s="26"/>
      <c r="D741" s="26" t="s">
        <v>1960</v>
      </c>
      <c r="E741" s="27" t="s">
        <v>506</v>
      </c>
      <c r="F741" s="55">
        <v>5</v>
      </c>
      <c r="G741" s="67"/>
      <c r="H741" s="68">
        <f t="shared" si="22"/>
        <v>0</v>
      </c>
      <c r="I741" s="58" t="str">
        <f t="shared" si="23"/>
        <v>A</v>
      </c>
      <c r="J741" s="32" t="s">
        <v>311</v>
      </c>
    </row>
    <row r="742" spans="1:10" x14ac:dyDescent="0.2">
      <c r="A742" s="15" t="s">
        <v>1961</v>
      </c>
      <c r="B742" s="26" t="s">
        <v>1962</v>
      </c>
      <c r="C742" s="26"/>
      <c r="D742" s="26" t="s">
        <v>1963</v>
      </c>
      <c r="E742" s="27" t="s">
        <v>506</v>
      </c>
      <c r="F742" s="55">
        <v>1</v>
      </c>
      <c r="G742" s="67"/>
      <c r="H742" s="68">
        <f t="shared" si="22"/>
        <v>0</v>
      </c>
      <c r="I742" s="58" t="str">
        <f t="shared" si="23"/>
        <v>A</v>
      </c>
      <c r="J742" s="32" t="s">
        <v>311</v>
      </c>
    </row>
    <row r="743" spans="1:10" x14ac:dyDescent="0.2">
      <c r="A743" s="15"/>
      <c r="B743" s="26" t="s">
        <v>1964</v>
      </c>
      <c r="C743" s="26"/>
      <c r="D743" s="26" t="s">
        <v>1965</v>
      </c>
      <c r="E743" s="27"/>
      <c r="F743" s="55"/>
      <c r="G743" s="67"/>
      <c r="H743" s="68" t="str">
        <f t="shared" si="22"/>
        <v/>
      </c>
      <c r="I743" s="58" t="str">
        <f t="shared" si="23"/>
        <v/>
      </c>
      <c r="J743" s="32"/>
    </row>
    <row r="744" spans="1:10" x14ac:dyDescent="0.2">
      <c r="A744" s="15"/>
      <c r="B744" s="26" t="s">
        <v>1966</v>
      </c>
      <c r="C744" s="26"/>
      <c r="D744" s="26" t="s">
        <v>1967</v>
      </c>
      <c r="E744" s="27"/>
      <c r="F744" s="55"/>
      <c r="G744" s="67"/>
      <c r="H744" s="68" t="str">
        <f t="shared" si="22"/>
        <v/>
      </c>
      <c r="I744" s="58" t="str">
        <f t="shared" si="23"/>
        <v/>
      </c>
      <c r="J744" s="32"/>
    </row>
    <row r="745" spans="1:10" x14ac:dyDescent="0.2">
      <c r="A745" s="15" t="s">
        <v>1968</v>
      </c>
      <c r="B745" s="26" t="s">
        <v>1969</v>
      </c>
      <c r="C745" s="26"/>
      <c r="D745" s="26" t="s">
        <v>1815</v>
      </c>
      <c r="E745" s="27" t="s">
        <v>506</v>
      </c>
      <c r="F745" s="55">
        <v>1</v>
      </c>
      <c r="G745" s="67"/>
      <c r="H745" s="68">
        <f t="shared" si="22"/>
        <v>0</v>
      </c>
      <c r="I745" s="58" t="str">
        <f t="shared" si="23"/>
        <v>A</v>
      </c>
      <c r="J745" s="32" t="s">
        <v>311</v>
      </c>
    </row>
    <row r="746" spans="1:10" x14ac:dyDescent="0.2">
      <c r="A746" s="15" t="s">
        <v>1970</v>
      </c>
      <c r="B746" s="26" t="s">
        <v>1971</v>
      </c>
      <c r="C746" s="26"/>
      <c r="D746" s="26" t="s">
        <v>1818</v>
      </c>
      <c r="E746" s="27" t="s">
        <v>506</v>
      </c>
      <c r="F746" s="55">
        <v>5</v>
      </c>
      <c r="G746" s="67"/>
      <c r="H746" s="68">
        <f t="shared" si="22"/>
        <v>0</v>
      </c>
      <c r="I746" s="58" t="str">
        <f t="shared" si="23"/>
        <v>A</v>
      </c>
      <c r="J746" s="32" t="s">
        <v>311</v>
      </c>
    </row>
    <row r="747" spans="1:10" x14ac:dyDescent="0.2">
      <c r="A747" s="15" t="s">
        <v>1972</v>
      </c>
      <c r="B747" s="26" t="s">
        <v>1973</v>
      </c>
      <c r="C747" s="26"/>
      <c r="D747" s="26" t="s">
        <v>1821</v>
      </c>
      <c r="E747" s="27" t="s">
        <v>506</v>
      </c>
      <c r="F747" s="55">
        <v>5</v>
      </c>
      <c r="G747" s="67"/>
      <c r="H747" s="68">
        <f t="shared" si="22"/>
        <v>0</v>
      </c>
      <c r="I747" s="58" t="str">
        <f t="shared" si="23"/>
        <v>A</v>
      </c>
      <c r="J747" s="32" t="s">
        <v>311</v>
      </c>
    </row>
    <row r="748" spans="1:10" x14ac:dyDescent="0.2">
      <c r="A748" s="15" t="s">
        <v>1974</v>
      </c>
      <c r="B748" s="26" t="s">
        <v>1975</v>
      </c>
      <c r="C748" s="26"/>
      <c r="D748" s="26" t="s">
        <v>1824</v>
      </c>
      <c r="E748" s="27" t="s">
        <v>506</v>
      </c>
      <c r="F748" s="55">
        <v>2</v>
      </c>
      <c r="G748" s="67"/>
      <c r="H748" s="68">
        <f t="shared" si="22"/>
        <v>0</v>
      </c>
      <c r="I748" s="58" t="str">
        <f t="shared" si="23"/>
        <v>A</v>
      </c>
      <c r="J748" s="32" t="s">
        <v>311</v>
      </c>
    </row>
    <row r="749" spans="1:10" ht="24" x14ac:dyDescent="0.2">
      <c r="A749" s="15"/>
      <c r="B749" s="26" t="s">
        <v>1976</v>
      </c>
      <c r="C749" s="26"/>
      <c r="D749" s="26" t="s">
        <v>1977</v>
      </c>
      <c r="E749" s="27"/>
      <c r="F749" s="55"/>
      <c r="G749" s="67"/>
      <c r="H749" s="68" t="str">
        <f t="shared" si="22"/>
        <v/>
      </c>
      <c r="I749" s="58" t="str">
        <f t="shared" si="23"/>
        <v/>
      </c>
      <c r="J749" s="32"/>
    </row>
    <row r="750" spans="1:10" x14ac:dyDescent="0.2">
      <c r="A750" s="15"/>
      <c r="B750" s="26" t="s">
        <v>1978</v>
      </c>
      <c r="C750" s="26"/>
      <c r="D750" s="26" t="s">
        <v>1979</v>
      </c>
      <c r="E750" s="27"/>
      <c r="F750" s="55"/>
      <c r="G750" s="67"/>
      <c r="H750" s="68" t="str">
        <f t="shared" si="22"/>
        <v/>
      </c>
      <c r="I750" s="58" t="str">
        <f t="shared" si="23"/>
        <v/>
      </c>
      <c r="J750" s="32"/>
    </row>
    <row r="751" spans="1:10" x14ac:dyDescent="0.2">
      <c r="A751" s="15"/>
      <c r="B751" s="26" t="s">
        <v>1980</v>
      </c>
      <c r="C751" s="26"/>
      <c r="D751" s="26" t="s">
        <v>1981</v>
      </c>
      <c r="E751" s="27"/>
      <c r="F751" s="55"/>
      <c r="G751" s="67"/>
      <c r="H751" s="68" t="str">
        <f t="shared" si="22"/>
        <v/>
      </c>
      <c r="I751" s="58" t="str">
        <f t="shared" si="23"/>
        <v/>
      </c>
      <c r="J751" s="32"/>
    </row>
    <row r="752" spans="1:10" x14ac:dyDescent="0.2">
      <c r="A752" s="15"/>
      <c r="B752" s="26" t="s">
        <v>1982</v>
      </c>
      <c r="C752" s="26"/>
      <c r="D752" s="26" t="s">
        <v>1983</v>
      </c>
      <c r="E752" s="27"/>
      <c r="F752" s="55"/>
      <c r="G752" s="67"/>
      <c r="H752" s="68" t="str">
        <f t="shared" si="22"/>
        <v/>
      </c>
      <c r="I752" s="58" t="str">
        <f t="shared" si="23"/>
        <v/>
      </c>
      <c r="J752" s="32"/>
    </row>
    <row r="753" spans="1:10" x14ac:dyDescent="0.2">
      <c r="A753" s="15" t="s">
        <v>1984</v>
      </c>
      <c r="B753" s="26" t="s">
        <v>1985</v>
      </c>
      <c r="C753" s="26"/>
      <c r="D753" s="26" t="s">
        <v>1986</v>
      </c>
      <c r="E753" s="27" t="s">
        <v>506</v>
      </c>
      <c r="F753" s="55">
        <v>5</v>
      </c>
      <c r="G753" s="67"/>
      <c r="H753" s="68">
        <f t="shared" si="22"/>
        <v>0</v>
      </c>
      <c r="I753" s="58" t="str">
        <f t="shared" si="23"/>
        <v>A</v>
      </c>
      <c r="J753" s="32" t="s">
        <v>311</v>
      </c>
    </row>
    <row r="754" spans="1:10" x14ac:dyDescent="0.2">
      <c r="A754" s="15"/>
      <c r="B754" s="26" t="s">
        <v>1987</v>
      </c>
      <c r="C754" s="26"/>
      <c r="D754" s="26" t="s">
        <v>1988</v>
      </c>
      <c r="E754" s="27"/>
      <c r="F754" s="55"/>
      <c r="G754" s="67"/>
      <c r="H754" s="68" t="str">
        <f t="shared" si="22"/>
        <v/>
      </c>
      <c r="I754" s="58" t="str">
        <f t="shared" si="23"/>
        <v/>
      </c>
      <c r="J754" s="32"/>
    </row>
    <row r="755" spans="1:10" x14ac:dyDescent="0.2">
      <c r="A755" s="15" t="s">
        <v>1989</v>
      </c>
      <c r="B755" s="26" t="s">
        <v>1990</v>
      </c>
      <c r="C755" s="26"/>
      <c r="D755" s="26" t="s">
        <v>1991</v>
      </c>
      <c r="E755" s="27" t="s">
        <v>518</v>
      </c>
      <c r="F755" s="55">
        <v>18</v>
      </c>
      <c r="G755" s="67"/>
      <c r="H755" s="68">
        <f t="shared" si="22"/>
        <v>0</v>
      </c>
      <c r="I755" s="58" t="str">
        <f t="shared" si="23"/>
        <v>A</v>
      </c>
      <c r="J755" s="32" t="s">
        <v>313</v>
      </c>
    </row>
    <row r="756" spans="1:10" x14ac:dyDescent="0.2">
      <c r="A756" s="15" t="s">
        <v>1992</v>
      </c>
      <c r="B756" s="26" t="s">
        <v>1990</v>
      </c>
      <c r="C756" s="26"/>
      <c r="D756" s="26" t="s">
        <v>1991</v>
      </c>
      <c r="E756" s="27" t="s">
        <v>518</v>
      </c>
      <c r="F756" s="55">
        <v>2</v>
      </c>
      <c r="G756" s="67"/>
      <c r="H756" s="68">
        <f t="shared" si="22"/>
        <v>0</v>
      </c>
      <c r="I756" s="58" t="str">
        <f t="shared" si="23"/>
        <v>A</v>
      </c>
      <c r="J756" s="32" t="s">
        <v>311</v>
      </c>
    </row>
    <row r="757" spans="1:10" x14ac:dyDescent="0.2">
      <c r="A757" s="15" t="s">
        <v>1993</v>
      </c>
      <c r="B757" s="26" t="s">
        <v>1994</v>
      </c>
      <c r="C757" s="26"/>
      <c r="D757" s="26" t="s">
        <v>1995</v>
      </c>
      <c r="E757" s="27" t="s">
        <v>518</v>
      </c>
      <c r="F757" s="55">
        <v>5</v>
      </c>
      <c r="G757" s="67"/>
      <c r="H757" s="68">
        <f t="shared" si="22"/>
        <v>0</v>
      </c>
      <c r="I757" s="58" t="str">
        <f t="shared" si="23"/>
        <v>A</v>
      </c>
      <c r="J757" s="32" t="s">
        <v>311</v>
      </c>
    </row>
    <row r="758" spans="1:10" x14ac:dyDescent="0.2">
      <c r="A758" s="15" t="s">
        <v>1996</v>
      </c>
      <c r="B758" s="26" t="s">
        <v>1997</v>
      </c>
      <c r="C758" s="26"/>
      <c r="D758" s="26" t="s">
        <v>1998</v>
      </c>
      <c r="E758" s="27" t="s">
        <v>518</v>
      </c>
      <c r="F758" s="55">
        <v>22</v>
      </c>
      <c r="G758" s="67"/>
      <c r="H758" s="68">
        <f t="shared" si="22"/>
        <v>0</v>
      </c>
      <c r="I758" s="58" t="str">
        <f t="shared" si="23"/>
        <v>A</v>
      </c>
      <c r="J758" s="32" t="s">
        <v>311</v>
      </c>
    </row>
    <row r="759" spans="1:10" x14ac:dyDescent="0.2">
      <c r="A759" s="15" t="s">
        <v>1999</v>
      </c>
      <c r="B759" s="26" t="s">
        <v>1997</v>
      </c>
      <c r="C759" s="26"/>
      <c r="D759" s="26" t="s">
        <v>1998</v>
      </c>
      <c r="E759" s="27" t="s">
        <v>518</v>
      </c>
      <c r="F759" s="55">
        <v>9</v>
      </c>
      <c r="G759" s="67"/>
      <c r="H759" s="68">
        <f t="shared" si="22"/>
        <v>0</v>
      </c>
      <c r="I759" s="58" t="str">
        <f t="shared" si="23"/>
        <v>A</v>
      </c>
      <c r="J759" s="32" t="s">
        <v>313</v>
      </c>
    </row>
    <row r="760" spans="1:10" x14ac:dyDescent="0.2">
      <c r="A760" s="15" t="s">
        <v>2000</v>
      </c>
      <c r="B760" s="26" t="s">
        <v>2001</v>
      </c>
      <c r="C760" s="26"/>
      <c r="D760" s="26" t="s">
        <v>2002</v>
      </c>
      <c r="E760" s="27" t="s">
        <v>518</v>
      </c>
      <c r="F760" s="55">
        <v>10</v>
      </c>
      <c r="G760" s="67"/>
      <c r="H760" s="68">
        <f t="shared" si="22"/>
        <v>0</v>
      </c>
      <c r="I760" s="58" t="str">
        <f t="shared" si="23"/>
        <v>A</v>
      </c>
      <c r="J760" s="32" t="s">
        <v>313</v>
      </c>
    </row>
    <row r="761" spans="1:10" x14ac:dyDescent="0.2">
      <c r="A761" s="15" t="s">
        <v>2003</v>
      </c>
      <c r="B761" s="26" t="s">
        <v>2001</v>
      </c>
      <c r="C761" s="26"/>
      <c r="D761" s="26" t="s">
        <v>2002</v>
      </c>
      <c r="E761" s="27" t="s">
        <v>518</v>
      </c>
      <c r="F761" s="55">
        <v>1</v>
      </c>
      <c r="G761" s="67"/>
      <c r="H761" s="68">
        <f t="shared" si="22"/>
        <v>0</v>
      </c>
      <c r="I761" s="58" t="str">
        <f t="shared" si="23"/>
        <v>A</v>
      </c>
      <c r="J761" s="32" t="s">
        <v>311</v>
      </c>
    </row>
    <row r="762" spans="1:10" x14ac:dyDescent="0.2">
      <c r="A762" s="15" t="s">
        <v>2004</v>
      </c>
      <c r="B762" s="26" t="s">
        <v>2005</v>
      </c>
      <c r="C762" s="26"/>
      <c r="D762" s="26" t="s">
        <v>2006</v>
      </c>
      <c r="E762" s="27" t="s">
        <v>518</v>
      </c>
      <c r="F762" s="55">
        <v>8</v>
      </c>
      <c r="G762" s="67"/>
      <c r="H762" s="68">
        <f t="shared" si="22"/>
        <v>0</v>
      </c>
      <c r="I762" s="58" t="str">
        <f t="shared" si="23"/>
        <v>A</v>
      </c>
      <c r="J762" s="32" t="s">
        <v>313</v>
      </c>
    </row>
    <row r="763" spans="1:10" x14ac:dyDescent="0.2">
      <c r="A763" s="15"/>
      <c r="B763" s="26" t="s">
        <v>2007</v>
      </c>
      <c r="C763" s="26"/>
      <c r="D763" s="26" t="s">
        <v>2008</v>
      </c>
      <c r="E763" s="27"/>
      <c r="F763" s="55"/>
      <c r="G763" s="67"/>
      <c r="H763" s="68" t="str">
        <f t="shared" si="22"/>
        <v/>
      </c>
      <c r="I763" s="58" t="str">
        <f t="shared" si="23"/>
        <v/>
      </c>
      <c r="J763" s="32"/>
    </row>
    <row r="764" spans="1:10" x14ac:dyDescent="0.2">
      <c r="A764" s="15"/>
      <c r="B764" s="26" t="s">
        <v>2009</v>
      </c>
      <c r="C764" s="26"/>
      <c r="D764" s="26" t="s">
        <v>1983</v>
      </c>
      <c r="E764" s="27"/>
      <c r="F764" s="55"/>
      <c r="G764" s="67"/>
      <c r="H764" s="68" t="str">
        <f t="shared" si="22"/>
        <v/>
      </c>
      <c r="I764" s="58" t="str">
        <f t="shared" si="23"/>
        <v/>
      </c>
      <c r="J764" s="32"/>
    </row>
    <row r="765" spans="1:10" x14ac:dyDescent="0.2">
      <c r="A765" s="15" t="s">
        <v>2010</v>
      </c>
      <c r="B765" s="26" t="s">
        <v>2011</v>
      </c>
      <c r="C765" s="26"/>
      <c r="D765" s="26" t="s">
        <v>1986</v>
      </c>
      <c r="E765" s="27" t="s">
        <v>506</v>
      </c>
      <c r="F765" s="55">
        <v>7</v>
      </c>
      <c r="G765" s="67"/>
      <c r="H765" s="68">
        <f t="shared" si="22"/>
        <v>0</v>
      </c>
      <c r="I765" s="58" t="str">
        <f t="shared" si="23"/>
        <v>A</v>
      </c>
      <c r="J765" s="32" t="s">
        <v>311</v>
      </c>
    </row>
    <row r="766" spans="1:10" x14ac:dyDescent="0.2">
      <c r="A766" s="15"/>
      <c r="B766" s="26" t="s">
        <v>2012</v>
      </c>
      <c r="C766" s="26"/>
      <c r="D766" s="26" t="s">
        <v>2013</v>
      </c>
      <c r="E766" s="27"/>
      <c r="F766" s="55"/>
      <c r="G766" s="67"/>
      <c r="H766" s="68" t="str">
        <f t="shared" si="22"/>
        <v/>
      </c>
      <c r="I766" s="58" t="str">
        <f t="shared" si="23"/>
        <v/>
      </c>
      <c r="J766" s="32"/>
    </row>
    <row r="767" spans="1:10" x14ac:dyDescent="0.2">
      <c r="A767" s="15"/>
      <c r="B767" s="26" t="s">
        <v>2014</v>
      </c>
      <c r="C767" s="26"/>
      <c r="D767" s="26" t="s">
        <v>2015</v>
      </c>
      <c r="E767" s="27"/>
      <c r="F767" s="55"/>
      <c r="G767" s="67"/>
      <c r="H767" s="68" t="str">
        <f t="shared" si="22"/>
        <v/>
      </c>
      <c r="I767" s="58" t="str">
        <f t="shared" si="23"/>
        <v/>
      </c>
      <c r="J767" s="32"/>
    </row>
    <row r="768" spans="1:10" x14ac:dyDescent="0.2">
      <c r="A768" s="15" t="s">
        <v>2016</v>
      </c>
      <c r="B768" s="26" t="s">
        <v>2017</v>
      </c>
      <c r="C768" s="26"/>
      <c r="D768" s="26" t="s">
        <v>2018</v>
      </c>
      <c r="E768" s="27" t="s">
        <v>506</v>
      </c>
      <c r="F768" s="55">
        <v>7</v>
      </c>
      <c r="G768" s="67"/>
      <c r="H768" s="68">
        <f t="shared" si="22"/>
        <v>0</v>
      </c>
      <c r="I768" s="58" t="str">
        <f t="shared" si="23"/>
        <v>A</v>
      </c>
      <c r="J768" s="32" t="s">
        <v>311</v>
      </c>
    </row>
    <row r="769" spans="1:10" x14ac:dyDescent="0.2">
      <c r="A769" s="15"/>
      <c r="B769" s="26" t="s">
        <v>2019</v>
      </c>
      <c r="C769" s="26"/>
      <c r="D769" s="26" t="s">
        <v>2020</v>
      </c>
      <c r="E769" s="27"/>
      <c r="F769" s="55"/>
      <c r="G769" s="67"/>
      <c r="H769" s="68" t="str">
        <f t="shared" si="22"/>
        <v/>
      </c>
      <c r="I769" s="58" t="str">
        <f t="shared" si="23"/>
        <v/>
      </c>
      <c r="J769" s="32"/>
    </row>
    <row r="770" spans="1:10" ht="24" x14ac:dyDescent="0.2">
      <c r="A770" s="15"/>
      <c r="B770" s="26" t="s">
        <v>2021</v>
      </c>
      <c r="C770" s="26"/>
      <c r="D770" s="26" t="s">
        <v>2022</v>
      </c>
      <c r="E770" s="27"/>
      <c r="F770" s="55"/>
      <c r="G770" s="67"/>
      <c r="H770" s="68" t="str">
        <f t="shared" si="22"/>
        <v/>
      </c>
      <c r="I770" s="58" t="str">
        <f t="shared" si="23"/>
        <v/>
      </c>
      <c r="J770" s="32"/>
    </row>
    <row r="771" spans="1:10" x14ac:dyDescent="0.2">
      <c r="A771" s="15"/>
      <c r="B771" s="26" t="s">
        <v>2023</v>
      </c>
      <c r="C771" s="26"/>
      <c r="D771" s="26" t="s">
        <v>2024</v>
      </c>
      <c r="E771" s="27"/>
      <c r="F771" s="55"/>
      <c r="G771" s="67"/>
      <c r="H771" s="68" t="str">
        <f t="shared" si="22"/>
        <v/>
      </c>
      <c r="I771" s="58" t="str">
        <f t="shared" si="23"/>
        <v/>
      </c>
      <c r="J771" s="32"/>
    </row>
    <row r="772" spans="1:10" x14ac:dyDescent="0.2">
      <c r="A772" s="15" t="s">
        <v>2025</v>
      </c>
      <c r="B772" s="26" t="s">
        <v>2026</v>
      </c>
      <c r="C772" s="26"/>
      <c r="D772" s="26" t="s">
        <v>2027</v>
      </c>
      <c r="E772" s="27" t="s">
        <v>506</v>
      </c>
      <c r="F772" s="55">
        <v>1</v>
      </c>
      <c r="G772" s="67"/>
      <c r="H772" s="68">
        <f t="shared" si="22"/>
        <v>0</v>
      </c>
      <c r="I772" s="58" t="str">
        <f t="shared" si="23"/>
        <v>A</v>
      </c>
      <c r="J772" s="32" t="s">
        <v>311</v>
      </c>
    </row>
    <row r="773" spans="1:10" x14ac:dyDescent="0.2">
      <c r="A773" s="15"/>
      <c r="B773" s="26" t="s">
        <v>2028</v>
      </c>
      <c r="C773" s="26" t="s">
        <v>242</v>
      </c>
      <c r="D773" s="26" t="s">
        <v>2029</v>
      </c>
      <c r="E773" s="27"/>
      <c r="F773" s="55"/>
      <c r="G773" s="67"/>
      <c r="H773" s="68" t="str">
        <f t="shared" si="22"/>
        <v/>
      </c>
      <c r="I773" s="58" t="str">
        <f t="shared" si="23"/>
        <v/>
      </c>
      <c r="J773" s="32"/>
    </row>
    <row r="774" spans="1:10" x14ac:dyDescent="0.2">
      <c r="A774" s="15" t="s">
        <v>2030</v>
      </c>
      <c r="B774" s="26" t="s">
        <v>2031</v>
      </c>
      <c r="C774" s="26" t="s">
        <v>242</v>
      </c>
      <c r="D774" s="26" t="s">
        <v>2032</v>
      </c>
      <c r="E774" s="27" t="s">
        <v>518</v>
      </c>
      <c r="F774" s="55">
        <v>27</v>
      </c>
      <c r="G774" s="67"/>
      <c r="H774" s="68">
        <f t="shared" si="22"/>
        <v>0</v>
      </c>
      <c r="I774" s="58" t="str">
        <f t="shared" si="23"/>
        <v>A</v>
      </c>
      <c r="J774" s="32" t="s">
        <v>311</v>
      </c>
    </row>
    <row r="775" spans="1:10" x14ac:dyDescent="0.2">
      <c r="A775" s="15"/>
      <c r="B775" s="26" t="s">
        <v>2033</v>
      </c>
      <c r="C775" s="26" t="s">
        <v>242</v>
      </c>
      <c r="D775" s="26" t="s">
        <v>2034</v>
      </c>
      <c r="E775" s="27"/>
      <c r="F775" s="55"/>
      <c r="G775" s="67"/>
      <c r="H775" s="68" t="str">
        <f t="shared" si="22"/>
        <v/>
      </c>
      <c r="I775" s="58" t="str">
        <f t="shared" si="23"/>
        <v/>
      </c>
      <c r="J775" s="32"/>
    </row>
    <row r="776" spans="1:10" x14ac:dyDescent="0.2">
      <c r="A776" s="15" t="s">
        <v>2035</v>
      </c>
      <c r="B776" s="26" t="s">
        <v>2036</v>
      </c>
      <c r="C776" s="26" t="s">
        <v>242</v>
      </c>
      <c r="D776" s="26" t="s">
        <v>2037</v>
      </c>
      <c r="E776" s="27" t="s">
        <v>518</v>
      </c>
      <c r="F776" s="55">
        <v>25</v>
      </c>
      <c r="G776" s="67"/>
      <c r="H776" s="68">
        <f t="shared" si="22"/>
        <v>0</v>
      </c>
      <c r="I776" s="58" t="str">
        <f t="shared" si="23"/>
        <v>A</v>
      </c>
      <c r="J776" s="32" t="s">
        <v>311</v>
      </c>
    </row>
    <row r="777" spans="1:10" x14ac:dyDescent="0.2">
      <c r="A777" s="15"/>
      <c r="B777" s="26" t="s">
        <v>2038</v>
      </c>
      <c r="C777" s="26"/>
      <c r="D777" s="26" t="s">
        <v>2039</v>
      </c>
      <c r="E777" s="27"/>
      <c r="F777" s="55"/>
      <c r="G777" s="67"/>
      <c r="H777" s="68" t="str">
        <f t="shared" si="22"/>
        <v/>
      </c>
      <c r="I777" s="58" t="str">
        <f t="shared" si="23"/>
        <v/>
      </c>
      <c r="J777" s="32"/>
    </row>
    <row r="778" spans="1:10" x14ac:dyDescent="0.2">
      <c r="A778" s="15"/>
      <c r="B778" s="26" t="s">
        <v>2040</v>
      </c>
      <c r="C778" s="26"/>
      <c r="D778" s="26" t="s">
        <v>2041</v>
      </c>
      <c r="E778" s="27"/>
      <c r="F778" s="55"/>
      <c r="G778" s="67"/>
      <c r="H778" s="68" t="str">
        <f t="shared" si="22"/>
        <v/>
      </c>
      <c r="I778" s="58" t="str">
        <f t="shared" si="23"/>
        <v/>
      </c>
      <c r="J778" s="32"/>
    </row>
    <row r="779" spans="1:10" x14ac:dyDescent="0.2">
      <c r="A779" s="15" t="s">
        <v>2042</v>
      </c>
      <c r="B779" s="26" t="s">
        <v>2043</v>
      </c>
      <c r="C779" s="26"/>
      <c r="D779" s="26" t="s">
        <v>2044</v>
      </c>
      <c r="E779" s="27" t="s">
        <v>506</v>
      </c>
      <c r="F779" s="55">
        <v>52</v>
      </c>
      <c r="G779" s="67"/>
      <c r="H779" s="68">
        <f t="shared" si="22"/>
        <v>0</v>
      </c>
      <c r="I779" s="58" t="str">
        <f t="shared" si="23"/>
        <v>A</v>
      </c>
      <c r="J779" s="32" t="s">
        <v>311</v>
      </c>
    </row>
    <row r="780" spans="1:10" x14ac:dyDescent="0.2">
      <c r="A780" s="15"/>
      <c r="B780" s="26" t="s">
        <v>2045</v>
      </c>
      <c r="C780" s="26"/>
      <c r="D780" s="26" t="s">
        <v>2046</v>
      </c>
      <c r="E780" s="27"/>
      <c r="F780" s="55"/>
      <c r="G780" s="67"/>
      <c r="H780" s="68" t="str">
        <f t="shared" si="22"/>
        <v/>
      </c>
      <c r="I780" s="58" t="str">
        <f t="shared" si="23"/>
        <v/>
      </c>
      <c r="J780" s="32"/>
    </row>
    <row r="781" spans="1:10" x14ac:dyDescent="0.2">
      <c r="A781" s="15"/>
      <c r="B781" s="26" t="s">
        <v>2047</v>
      </c>
      <c r="C781" s="26" t="s">
        <v>242</v>
      </c>
      <c r="D781" s="26" t="s">
        <v>2048</v>
      </c>
      <c r="E781" s="27"/>
      <c r="F781" s="55"/>
      <c r="G781" s="67"/>
      <c r="H781" s="68" t="str">
        <f t="shared" si="22"/>
        <v/>
      </c>
      <c r="I781" s="58" t="str">
        <f t="shared" si="23"/>
        <v/>
      </c>
      <c r="J781" s="32"/>
    </row>
    <row r="782" spans="1:10" x14ac:dyDescent="0.2">
      <c r="A782" s="15" t="s">
        <v>2049</v>
      </c>
      <c r="B782" s="26" t="s">
        <v>2050</v>
      </c>
      <c r="C782" s="26" t="s">
        <v>242</v>
      </c>
      <c r="D782" s="26" t="s">
        <v>2051</v>
      </c>
      <c r="E782" s="27" t="s">
        <v>621</v>
      </c>
      <c r="F782" s="55">
        <v>1</v>
      </c>
      <c r="G782" s="67"/>
      <c r="H782" s="68">
        <f t="shared" si="22"/>
        <v>0</v>
      </c>
      <c r="I782" s="58" t="str">
        <f t="shared" si="23"/>
        <v>A</v>
      </c>
      <c r="J782" s="32" t="s">
        <v>311</v>
      </c>
    </row>
    <row r="783" spans="1:10" x14ac:dyDescent="0.2">
      <c r="A783" s="15"/>
      <c r="B783" s="26" t="s">
        <v>2052</v>
      </c>
      <c r="C783" s="26"/>
      <c r="D783" s="26" t="s">
        <v>2053</v>
      </c>
      <c r="E783" s="27"/>
      <c r="F783" s="55"/>
      <c r="G783" s="67"/>
      <c r="H783" s="68" t="str">
        <f t="shared" si="22"/>
        <v/>
      </c>
      <c r="I783" s="58" t="str">
        <f t="shared" si="23"/>
        <v/>
      </c>
      <c r="J783" s="32"/>
    </row>
    <row r="784" spans="1:10" x14ac:dyDescent="0.2">
      <c r="A784" s="15"/>
      <c r="B784" s="26" t="s">
        <v>2054</v>
      </c>
      <c r="C784" s="26"/>
      <c r="D784" s="26" t="s">
        <v>2055</v>
      </c>
      <c r="E784" s="27"/>
      <c r="F784" s="55"/>
      <c r="G784" s="67"/>
      <c r="H784" s="68" t="str">
        <f t="shared" ref="H784:H847" si="24">+IF(AND(F784="",G784=""),"",ROUND(F784*G784,2))</f>
        <v/>
      </c>
      <c r="I784" s="58" t="str">
        <f t="shared" ref="I784:I847" si="25">IF(E784&lt;&gt;"","A","")</f>
        <v/>
      </c>
      <c r="J784" s="32"/>
    </row>
    <row r="785" spans="1:10" x14ac:dyDescent="0.2">
      <c r="A785" s="15"/>
      <c r="B785" s="26" t="s">
        <v>2056</v>
      </c>
      <c r="C785" s="26"/>
      <c r="D785" s="26" t="s">
        <v>2057</v>
      </c>
      <c r="E785" s="27"/>
      <c r="F785" s="55"/>
      <c r="G785" s="67"/>
      <c r="H785" s="68" t="str">
        <f t="shared" si="24"/>
        <v/>
      </c>
      <c r="I785" s="58" t="str">
        <f t="shared" si="25"/>
        <v/>
      </c>
      <c r="J785" s="32"/>
    </row>
    <row r="786" spans="1:10" x14ac:dyDescent="0.2">
      <c r="A786" s="15"/>
      <c r="B786" s="26" t="s">
        <v>2058</v>
      </c>
      <c r="C786" s="26"/>
      <c r="D786" s="26" t="s">
        <v>2059</v>
      </c>
      <c r="E786" s="27"/>
      <c r="F786" s="55"/>
      <c r="G786" s="67"/>
      <c r="H786" s="68" t="str">
        <f t="shared" si="24"/>
        <v/>
      </c>
      <c r="I786" s="58" t="str">
        <f t="shared" si="25"/>
        <v/>
      </c>
      <c r="J786" s="32"/>
    </row>
    <row r="787" spans="1:10" x14ac:dyDescent="0.2">
      <c r="A787" s="15" t="s">
        <v>2060</v>
      </c>
      <c r="B787" s="26" t="s">
        <v>2061</v>
      </c>
      <c r="C787" s="26"/>
      <c r="D787" s="26" t="s">
        <v>2062</v>
      </c>
      <c r="E787" s="27" t="s">
        <v>506</v>
      </c>
      <c r="F787" s="55">
        <v>1</v>
      </c>
      <c r="G787" s="67"/>
      <c r="H787" s="68">
        <f t="shared" si="24"/>
        <v>0</v>
      </c>
      <c r="I787" s="58" t="str">
        <f t="shared" si="25"/>
        <v>A</v>
      </c>
      <c r="J787" s="32" t="s">
        <v>311</v>
      </c>
    </row>
    <row r="788" spans="1:10" x14ac:dyDescent="0.2">
      <c r="A788" s="15"/>
      <c r="B788" s="26" t="s">
        <v>2063</v>
      </c>
      <c r="C788" s="26"/>
      <c r="D788" s="26" t="s">
        <v>2064</v>
      </c>
      <c r="E788" s="27"/>
      <c r="F788" s="55"/>
      <c r="G788" s="67"/>
      <c r="H788" s="68" t="str">
        <f t="shared" si="24"/>
        <v/>
      </c>
      <c r="I788" s="58" t="str">
        <f t="shared" si="25"/>
        <v/>
      </c>
      <c r="J788" s="32"/>
    </row>
    <row r="789" spans="1:10" x14ac:dyDescent="0.2">
      <c r="A789" s="15"/>
      <c r="B789" s="26" t="s">
        <v>2065</v>
      </c>
      <c r="C789" s="26"/>
      <c r="D789" s="26" t="s">
        <v>2066</v>
      </c>
      <c r="E789" s="27"/>
      <c r="F789" s="55"/>
      <c r="G789" s="67"/>
      <c r="H789" s="68" t="str">
        <f t="shared" si="24"/>
        <v/>
      </c>
      <c r="I789" s="58" t="str">
        <f t="shared" si="25"/>
        <v/>
      </c>
      <c r="J789" s="32"/>
    </row>
    <row r="790" spans="1:10" x14ac:dyDescent="0.2">
      <c r="A790" s="15"/>
      <c r="B790" s="26" t="s">
        <v>2067</v>
      </c>
      <c r="C790" s="26"/>
      <c r="D790" s="26" t="s">
        <v>2068</v>
      </c>
      <c r="E790" s="27"/>
      <c r="F790" s="55"/>
      <c r="G790" s="67"/>
      <c r="H790" s="68" t="str">
        <f t="shared" si="24"/>
        <v/>
      </c>
      <c r="I790" s="58" t="str">
        <f t="shared" si="25"/>
        <v/>
      </c>
      <c r="J790" s="32"/>
    </row>
    <row r="791" spans="1:10" x14ac:dyDescent="0.2">
      <c r="A791" s="15" t="s">
        <v>2069</v>
      </c>
      <c r="B791" s="26" t="s">
        <v>2070</v>
      </c>
      <c r="C791" s="26"/>
      <c r="D791" s="26" t="s">
        <v>2071</v>
      </c>
      <c r="E791" s="27" t="s">
        <v>506</v>
      </c>
      <c r="F791" s="55">
        <v>2</v>
      </c>
      <c r="G791" s="67"/>
      <c r="H791" s="68">
        <f t="shared" si="24"/>
        <v>0</v>
      </c>
      <c r="I791" s="58" t="str">
        <f t="shared" si="25"/>
        <v>A</v>
      </c>
      <c r="J791" s="32" t="s">
        <v>311</v>
      </c>
    </row>
    <row r="792" spans="1:10" x14ac:dyDescent="0.2">
      <c r="A792" s="15"/>
      <c r="B792" s="26" t="s">
        <v>2072</v>
      </c>
      <c r="C792" s="26"/>
      <c r="D792" s="26" t="s">
        <v>2073</v>
      </c>
      <c r="E792" s="27"/>
      <c r="F792" s="55"/>
      <c r="G792" s="67"/>
      <c r="H792" s="68" t="str">
        <f t="shared" si="24"/>
        <v/>
      </c>
      <c r="I792" s="58" t="str">
        <f t="shared" si="25"/>
        <v/>
      </c>
      <c r="J792" s="32"/>
    </row>
    <row r="793" spans="1:10" x14ac:dyDescent="0.2">
      <c r="A793" s="15"/>
      <c r="B793" s="26" t="s">
        <v>2074</v>
      </c>
      <c r="C793" s="26"/>
      <c r="D793" s="26" t="s">
        <v>2075</v>
      </c>
      <c r="E793" s="27"/>
      <c r="F793" s="55"/>
      <c r="G793" s="67"/>
      <c r="H793" s="68" t="str">
        <f t="shared" si="24"/>
        <v/>
      </c>
      <c r="I793" s="58" t="str">
        <f t="shared" si="25"/>
        <v/>
      </c>
      <c r="J793" s="32"/>
    </row>
    <row r="794" spans="1:10" x14ac:dyDescent="0.2">
      <c r="A794" s="15"/>
      <c r="B794" s="26" t="s">
        <v>2076</v>
      </c>
      <c r="C794" s="26"/>
      <c r="D794" s="26" t="s">
        <v>2077</v>
      </c>
      <c r="E794" s="27"/>
      <c r="F794" s="55"/>
      <c r="G794" s="67"/>
      <c r="H794" s="68" t="str">
        <f t="shared" si="24"/>
        <v/>
      </c>
      <c r="I794" s="58" t="str">
        <f t="shared" si="25"/>
        <v/>
      </c>
      <c r="J794" s="32"/>
    </row>
    <row r="795" spans="1:10" x14ac:dyDescent="0.2">
      <c r="A795" s="15"/>
      <c r="B795" s="26" t="s">
        <v>2078</v>
      </c>
      <c r="C795" s="26"/>
      <c r="D795" s="26" t="s">
        <v>2079</v>
      </c>
      <c r="E795" s="27"/>
      <c r="F795" s="55"/>
      <c r="G795" s="67"/>
      <c r="H795" s="68" t="str">
        <f t="shared" si="24"/>
        <v/>
      </c>
      <c r="I795" s="58" t="str">
        <f t="shared" si="25"/>
        <v/>
      </c>
      <c r="J795" s="32"/>
    </row>
    <row r="796" spans="1:10" x14ac:dyDescent="0.2">
      <c r="A796" s="15" t="s">
        <v>2080</v>
      </c>
      <c r="B796" s="26" t="s">
        <v>2081</v>
      </c>
      <c r="C796" s="26"/>
      <c r="D796" s="26" t="s">
        <v>2082</v>
      </c>
      <c r="E796" s="27" t="s">
        <v>417</v>
      </c>
      <c r="F796" s="55">
        <v>6154.5</v>
      </c>
      <c r="G796" s="67"/>
      <c r="H796" s="68">
        <f t="shared" si="24"/>
        <v>0</v>
      </c>
      <c r="I796" s="58" t="str">
        <f t="shared" si="25"/>
        <v>A</v>
      </c>
      <c r="J796" s="32" t="s">
        <v>309</v>
      </c>
    </row>
    <row r="797" spans="1:10" x14ac:dyDescent="0.2">
      <c r="A797" s="15" t="s">
        <v>2083</v>
      </c>
      <c r="B797" s="26" t="s">
        <v>2084</v>
      </c>
      <c r="C797" s="26" t="s">
        <v>242</v>
      </c>
      <c r="D797" s="26" t="s">
        <v>2085</v>
      </c>
      <c r="E797" s="27" t="s">
        <v>417</v>
      </c>
      <c r="F797" s="55">
        <v>61.5</v>
      </c>
      <c r="G797" s="67"/>
      <c r="H797" s="68">
        <f t="shared" si="24"/>
        <v>0</v>
      </c>
      <c r="I797" s="58" t="str">
        <f t="shared" si="25"/>
        <v>A</v>
      </c>
      <c r="J797" s="32" t="s">
        <v>309</v>
      </c>
    </row>
    <row r="798" spans="1:10" x14ac:dyDescent="0.2">
      <c r="A798" s="15"/>
      <c r="B798" s="26" t="s">
        <v>2086</v>
      </c>
      <c r="C798" s="26"/>
      <c r="D798" s="26" t="s">
        <v>2087</v>
      </c>
      <c r="E798" s="27"/>
      <c r="F798" s="55"/>
      <c r="G798" s="67"/>
      <c r="H798" s="68" t="str">
        <f t="shared" si="24"/>
        <v/>
      </c>
      <c r="I798" s="58" t="str">
        <f t="shared" si="25"/>
        <v/>
      </c>
      <c r="J798" s="32"/>
    </row>
    <row r="799" spans="1:10" x14ac:dyDescent="0.2">
      <c r="A799" s="15"/>
      <c r="B799" s="26" t="s">
        <v>2088</v>
      </c>
      <c r="C799" s="26"/>
      <c r="D799" s="26" t="s">
        <v>2089</v>
      </c>
      <c r="E799" s="27"/>
      <c r="F799" s="55"/>
      <c r="G799" s="67"/>
      <c r="H799" s="68" t="str">
        <f t="shared" si="24"/>
        <v/>
      </c>
      <c r="I799" s="58" t="str">
        <f t="shared" si="25"/>
        <v/>
      </c>
      <c r="J799" s="32"/>
    </row>
    <row r="800" spans="1:10" x14ac:dyDescent="0.2">
      <c r="A800" s="15" t="s">
        <v>2090</v>
      </c>
      <c r="B800" s="26" t="s">
        <v>2091</v>
      </c>
      <c r="C800" s="26"/>
      <c r="D800" s="26" t="s">
        <v>2092</v>
      </c>
      <c r="E800" s="27" t="s">
        <v>417</v>
      </c>
      <c r="F800" s="55">
        <v>713</v>
      </c>
      <c r="G800" s="67"/>
      <c r="H800" s="68">
        <f t="shared" si="24"/>
        <v>0</v>
      </c>
      <c r="I800" s="58" t="str">
        <f t="shared" si="25"/>
        <v>A</v>
      </c>
      <c r="J800" s="32" t="s">
        <v>309</v>
      </c>
    </row>
    <row r="801" spans="1:10" x14ac:dyDescent="0.2">
      <c r="A801" s="15" t="s">
        <v>2093</v>
      </c>
      <c r="B801" s="26" t="s">
        <v>2094</v>
      </c>
      <c r="C801" s="26"/>
      <c r="D801" s="26" t="s">
        <v>2095</v>
      </c>
      <c r="E801" s="27" t="s">
        <v>417</v>
      </c>
      <c r="F801" s="55">
        <v>141.5</v>
      </c>
      <c r="G801" s="67"/>
      <c r="H801" s="68">
        <f t="shared" si="24"/>
        <v>0</v>
      </c>
      <c r="I801" s="58" t="str">
        <f t="shared" si="25"/>
        <v>A</v>
      </c>
      <c r="J801" s="32" t="s">
        <v>309</v>
      </c>
    </row>
    <row r="802" spans="1:10" x14ac:dyDescent="0.2">
      <c r="A802" s="15" t="s">
        <v>2096</v>
      </c>
      <c r="B802" s="26" t="s">
        <v>2097</v>
      </c>
      <c r="C802" s="26" t="s">
        <v>242</v>
      </c>
      <c r="D802" s="26" t="s">
        <v>2098</v>
      </c>
      <c r="E802" s="27" t="s">
        <v>621</v>
      </c>
      <c r="F802" s="55">
        <v>1</v>
      </c>
      <c r="G802" s="67"/>
      <c r="H802" s="68">
        <f t="shared" si="24"/>
        <v>0</v>
      </c>
      <c r="I802" s="58" t="str">
        <f t="shared" si="25"/>
        <v>A</v>
      </c>
      <c r="J802" s="32" t="s">
        <v>309</v>
      </c>
    </row>
    <row r="803" spans="1:10" x14ac:dyDescent="0.2">
      <c r="A803" s="15"/>
      <c r="B803" s="26" t="s">
        <v>2099</v>
      </c>
      <c r="C803" s="26" t="s">
        <v>242</v>
      </c>
      <c r="D803" s="26" t="s">
        <v>2100</v>
      </c>
      <c r="E803" s="27"/>
      <c r="F803" s="55"/>
      <c r="G803" s="67"/>
      <c r="H803" s="68" t="str">
        <f t="shared" si="24"/>
        <v/>
      </c>
      <c r="I803" s="58" t="str">
        <f t="shared" si="25"/>
        <v/>
      </c>
      <c r="J803" s="32"/>
    </row>
    <row r="804" spans="1:10" x14ac:dyDescent="0.2">
      <c r="A804" s="15"/>
      <c r="B804" s="26" t="s">
        <v>2101</v>
      </c>
      <c r="C804" s="26" t="s">
        <v>242</v>
      </c>
      <c r="D804" s="26" t="s">
        <v>2102</v>
      </c>
      <c r="E804" s="27"/>
      <c r="F804" s="55"/>
      <c r="G804" s="67"/>
      <c r="H804" s="68" t="str">
        <f t="shared" si="24"/>
        <v/>
      </c>
      <c r="I804" s="58" t="str">
        <f t="shared" si="25"/>
        <v/>
      </c>
      <c r="J804" s="32"/>
    </row>
    <row r="805" spans="1:10" x14ac:dyDescent="0.2">
      <c r="A805" s="15" t="s">
        <v>2103</v>
      </c>
      <c r="B805" s="26" t="s">
        <v>2104</v>
      </c>
      <c r="C805" s="26" t="s">
        <v>242</v>
      </c>
      <c r="D805" s="26" t="s">
        <v>2105</v>
      </c>
      <c r="E805" s="27" t="s">
        <v>417</v>
      </c>
      <c r="F805" s="55">
        <v>120</v>
      </c>
      <c r="G805" s="67"/>
      <c r="H805" s="68">
        <f t="shared" si="24"/>
        <v>0</v>
      </c>
      <c r="I805" s="58" t="str">
        <f t="shared" si="25"/>
        <v>A</v>
      </c>
      <c r="J805" s="32" t="s">
        <v>309</v>
      </c>
    </row>
    <row r="806" spans="1:10" ht="24" x14ac:dyDescent="0.2">
      <c r="A806" s="15"/>
      <c r="B806" s="26" t="s">
        <v>2106</v>
      </c>
      <c r="C806" s="26"/>
      <c r="D806" s="26" t="s">
        <v>2107</v>
      </c>
      <c r="E806" s="27"/>
      <c r="F806" s="55"/>
      <c r="G806" s="67"/>
      <c r="H806" s="68" t="str">
        <f t="shared" si="24"/>
        <v/>
      </c>
      <c r="I806" s="58" t="str">
        <f t="shared" si="25"/>
        <v/>
      </c>
      <c r="J806" s="32"/>
    </row>
    <row r="807" spans="1:10" x14ac:dyDescent="0.2">
      <c r="A807" s="15"/>
      <c r="B807" s="26" t="s">
        <v>2108</v>
      </c>
      <c r="C807" s="26"/>
      <c r="D807" s="26" t="s">
        <v>2109</v>
      </c>
      <c r="E807" s="27"/>
      <c r="F807" s="55"/>
      <c r="G807" s="67"/>
      <c r="H807" s="68" t="str">
        <f t="shared" si="24"/>
        <v/>
      </c>
      <c r="I807" s="58" t="str">
        <f t="shared" si="25"/>
        <v/>
      </c>
      <c r="J807" s="32"/>
    </row>
    <row r="808" spans="1:10" x14ac:dyDescent="0.2">
      <c r="A808" s="15"/>
      <c r="B808" s="26" t="s">
        <v>2110</v>
      </c>
      <c r="C808" s="26"/>
      <c r="D808" s="26" t="s">
        <v>2111</v>
      </c>
      <c r="E808" s="27"/>
      <c r="F808" s="55"/>
      <c r="G808" s="67"/>
      <c r="H808" s="68" t="str">
        <f t="shared" si="24"/>
        <v/>
      </c>
      <c r="I808" s="58" t="str">
        <f t="shared" si="25"/>
        <v/>
      </c>
      <c r="J808" s="32"/>
    </row>
    <row r="809" spans="1:10" x14ac:dyDescent="0.2">
      <c r="A809" s="15"/>
      <c r="B809" s="26" t="s">
        <v>2112</v>
      </c>
      <c r="C809" s="26" t="s">
        <v>242</v>
      </c>
      <c r="D809" s="26" t="s">
        <v>2113</v>
      </c>
      <c r="E809" s="27"/>
      <c r="F809" s="55"/>
      <c r="G809" s="67"/>
      <c r="H809" s="68" t="str">
        <f t="shared" si="24"/>
        <v/>
      </c>
      <c r="I809" s="58" t="str">
        <f t="shared" si="25"/>
        <v/>
      </c>
      <c r="J809" s="32"/>
    </row>
    <row r="810" spans="1:10" ht="24" x14ac:dyDescent="0.2">
      <c r="A810" s="15" t="s">
        <v>2114</v>
      </c>
      <c r="B810" s="26" t="s">
        <v>2115</v>
      </c>
      <c r="C810" s="26" t="s">
        <v>242</v>
      </c>
      <c r="D810" s="26" t="s">
        <v>2116</v>
      </c>
      <c r="E810" s="27" t="s">
        <v>2117</v>
      </c>
      <c r="F810" s="55">
        <v>1114</v>
      </c>
      <c r="G810" s="67"/>
      <c r="H810" s="68">
        <f t="shared" si="24"/>
        <v>0</v>
      </c>
      <c r="I810" s="58" t="str">
        <f t="shared" si="25"/>
        <v>A</v>
      </c>
      <c r="J810" s="32" t="s">
        <v>309</v>
      </c>
    </row>
    <row r="811" spans="1:10" x14ac:dyDescent="0.2">
      <c r="A811" s="15"/>
      <c r="B811" s="26" t="s">
        <v>2118</v>
      </c>
      <c r="C811" s="26"/>
      <c r="D811" s="26" t="s">
        <v>2119</v>
      </c>
      <c r="E811" s="27"/>
      <c r="F811" s="55"/>
      <c r="G811" s="67"/>
      <c r="H811" s="68" t="str">
        <f t="shared" si="24"/>
        <v/>
      </c>
      <c r="I811" s="58" t="str">
        <f t="shared" si="25"/>
        <v/>
      </c>
      <c r="J811" s="32"/>
    </row>
    <row r="812" spans="1:10" x14ac:dyDescent="0.2">
      <c r="A812" s="15"/>
      <c r="B812" s="26" t="s">
        <v>2120</v>
      </c>
      <c r="C812" s="26"/>
      <c r="D812" s="26" t="s">
        <v>2121</v>
      </c>
      <c r="E812" s="27"/>
      <c r="F812" s="55"/>
      <c r="G812" s="67"/>
      <c r="H812" s="68" t="str">
        <f t="shared" si="24"/>
        <v/>
      </c>
      <c r="I812" s="58" t="str">
        <f t="shared" si="25"/>
        <v/>
      </c>
      <c r="J812" s="32"/>
    </row>
    <row r="813" spans="1:10" x14ac:dyDescent="0.2">
      <c r="A813" s="15"/>
      <c r="B813" s="26" t="s">
        <v>2122</v>
      </c>
      <c r="C813" s="26"/>
      <c r="D813" s="26" t="s">
        <v>2123</v>
      </c>
      <c r="E813" s="27"/>
      <c r="F813" s="55"/>
      <c r="G813" s="67"/>
      <c r="H813" s="68" t="str">
        <f t="shared" si="24"/>
        <v/>
      </c>
      <c r="I813" s="58" t="str">
        <f t="shared" si="25"/>
        <v/>
      </c>
      <c r="J813" s="32"/>
    </row>
    <row r="814" spans="1:10" x14ac:dyDescent="0.2">
      <c r="A814" s="15" t="s">
        <v>2124</v>
      </c>
      <c r="B814" s="26" t="s">
        <v>2125</v>
      </c>
      <c r="C814" s="26"/>
      <c r="D814" s="26" t="s">
        <v>2126</v>
      </c>
      <c r="E814" s="27" t="s">
        <v>506</v>
      </c>
      <c r="F814" s="55">
        <v>9</v>
      </c>
      <c r="G814" s="67"/>
      <c r="H814" s="68">
        <f t="shared" si="24"/>
        <v>0</v>
      </c>
      <c r="I814" s="58" t="str">
        <f t="shared" si="25"/>
        <v>A</v>
      </c>
      <c r="J814" s="32" t="s">
        <v>309</v>
      </c>
    </row>
    <row r="815" spans="1:10" x14ac:dyDescent="0.2">
      <c r="A815" s="15"/>
      <c r="B815" s="26" t="s">
        <v>2127</v>
      </c>
      <c r="C815" s="26"/>
      <c r="D815" s="26" t="s">
        <v>2128</v>
      </c>
      <c r="E815" s="27"/>
      <c r="F815" s="55"/>
      <c r="G815" s="67"/>
      <c r="H815" s="68" t="str">
        <f t="shared" si="24"/>
        <v/>
      </c>
      <c r="I815" s="58" t="str">
        <f t="shared" si="25"/>
        <v/>
      </c>
      <c r="J815" s="32"/>
    </row>
    <row r="816" spans="1:10" x14ac:dyDescent="0.2">
      <c r="A816" s="15" t="s">
        <v>2129</v>
      </c>
      <c r="B816" s="26" t="s">
        <v>2130</v>
      </c>
      <c r="C816" s="26"/>
      <c r="D816" s="26" t="s">
        <v>2131</v>
      </c>
      <c r="E816" s="27" t="s">
        <v>506</v>
      </c>
      <c r="F816" s="55">
        <v>11</v>
      </c>
      <c r="G816" s="67"/>
      <c r="H816" s="68">
        <f t="shared" si="24"/>
        <v>0</v>
      </c>
      <c r="I816" s="58" t="str">
        <f t="shared" si="25"/>
        <v>A</v>
      </c>
      <c r="J816" s="32" t="s">
        <v>309</v>
      </c>
    </row>
    <row r="817" spans="1:10" x14ac:dyDescent="0.2">
      <c r="A817" s="15"/>
      <c r="B817" s="26" t="s">
        <v>2132</v>
      </c>
      <c r="C817" s="26"/>
      <c r="D817" s="26" t="s">
        <v>2133</v>
      </c>
      <c r="E817" s="27"/>
      <c r="F817" s="55"/>
      <c r="G817" s="67"/>
      <c r="H817" s="68" t="str">
        <f t="shared" si="24"/>
        <v/>
      </c>
      <c r="I817" s="58" t="str">
        <f t="shared" si="25"/>
        <v/>
      </c>
      <c r="J817" s="32"/>
    </row>
    <row r="818" spans="1:10" x14ac:dyDescent="0.2">
      <c r="A818" s="15" t="s">
        <v>2134</v>
      </c>
      <c r="B818" s="26" t="s">
        <v>2135</v>
      </c>
      <c r="C818" s="26"/>
      <c r="D818" s="26" t="s">
        <v>2136</v>
      </c>
      <c r="E818" s="27" t="s">
        <v>440</v>
      </c>
      <c r="F818" s="55">
        <v>20</v>
      </c>
      <c r="G818" s="67"/>
      <c r="H818" s="68">
        <f t="shared" si="24"/>
        <v>0</v>
      </c>
      <c r="I818" s="58" t="str">
        <f t="shared" si="25"/>
        <v>A</v>
      </c>
      <c r="J818" s="32" t="s">
        <v>309</v>
      </c>
    </row>
    <row r="819" spans="1:10" x14ac:dyDescent="0.2">
      <c r="A819" s="15"/>
      <c r="B819" s="26" t="s">
        <v>2137</v>
      </c>
      <c r="C819" s="26"/>
      <c r="D819" s="26" t="s">
        <v>2138</v>
      </c>
      <c r="E819" s="27"/>
      <c r="F819" s="55"/>
      <c r="G819" s="67"/>
      <c r="H819" s="68" t="str">
        <f t="shared" si="24"/>
        <v/>
      </c>
      <c r="I819" s="58" t="str">
        <f t="shared" si="25"/>
        <v/>
      </c>
      <c r="J819" s="32"/>
    </row>
    <row r="820" spans="1:10" x14ac:dyDescent="0.2">
      <c r="A820" s="15" t="s">
        <v>2139</v>
      </c>
      <c r="B820" s="26" t="s">
        <v>2140</v>
      </c>
      <c r="C820" s="26"/>
      <c r="D820" s="26" t="s">
        <v>2141</v>
      </c>
      <c r="E820" s="27" t="s">
        <v>506</v>
      </c>
      <c r="F820" s="55">
        <v>20</v>
      </c>
      <c r="G820" s="67"/>
      <c r="H820" s="68">
        <f t="shared" si="24"/>
        <v>0</v>
      </c>
      <c r="I820" s="58" t="str">
        <f t="shared" si="25"/>
        <v>A</v>
      </c>
      <c r="J820" s="32" t="s">
        <v>309</v>
      </c>
    </row>
    <row r="821" spans="1:10" x14ac:dyDescent="0.2">
      <c r="A821" s="15"/>
      <c r="B821" s="26" t="s">
        <v>2142</v>
      </c>
      <c r="C821" s="26" t="s">
        <v>242</v>
      </c>
      <c r="D821" s="26" t="s">
        <v>2143</v>
      </c>
      <c r="E821" s="27"/>
      <c r="F821" s="55"/>
      <c r="G821" s="67"/>
      <c r="H821" s="68" t="str">
        <f t="shared" si="24"/>
        <v/>
      </c>
      <c r="I821" s="58" t="str">
        <f t="shared" si="25"/>
        <v/>
      </c>
      <c r="J821" s="32"/>
    </row>
    <row r="822" spans="1:10" x14ac:dyDescent="0.2">
      <c r="A822" s="15"/>
      <c r="B822" s="26" t="s">
        <v>2144</v>
      </c>
      <c r="C822" s="26" t="s">
        <v>242</v>
      </c>
      <c r="D822" s="26" t="s">
        <v>2145</v>
      </c>
      <c r="E822" s="27"/>
      <c r="F822" s="55"/>
      <c r="G822" s="67"/>
      <c r="H822" s="68" t="str">
        <f t="shared" si="24"/>
        <v/>
      </c>
      <c r="I822" s="58" t="str">
        <f t="shared" si="25"/>
        <v/>
      </c>
      <c r="J822" s="32"/>
    </row>
    <row r="823" spans="1:10" x14ac:dyDescent="0.2">
      <c r="A823" s="15"/>
      <c r="B823" s="26" t="s">
        <v>2146</v>
      </c>
      <c r="C823" s="26" t="s">
        <v>242</v>
      </c>
      <c r="D823" s="26" t="s">
        <v>2048</v>
      </c>
      <c r="E823" s="27"/>
      <c r="F823" s="55"/>
      <c r="G823" s="67"/>
      <c r="H823" s="68" t="str">
        <f t="shared" si="24"/>
        <v/>
      </c>
      <c r="I823" s="58" t="str">
        <f t="shared" si="25"/>
        <v/>
      </c>
      <c r="J823" s="32"/>
    </row>
    <row r="824" spans="1:10" x14ac:dyDescent="0.2">
      <c r="A824" s="15" t="s">
        <v>2147</v>
      </c>
      <c r="B824" s="26" t="s">
        <v>2148</v>
      </c>
      <c r="C824" s="26" t="s">
        <v>242</v>
      </c>
      <c r="D824" s="26" t="s">
        <v>2149</v>
      </c>
      <c r="E824" s="27" t="s">
        <v>518</v>
      </c>
      <c r="F824" s="55">
        <v>2</v>
      </c>
      <c r="G824" s="67"/>
      <c r="H824" s="68">
        <f t="shared" si="24"/>
        <v>0</v>
      </c>
      <c r="I824" s="58" t="str">
        <f t="shared" si="25"/>
        <v>A</v>
      </c>
      <c r="J824" s="32" t="s">
        <v>317</v>
      </c>
    </row>
    <row r="825" spans="1:10" ht="24" x14ac:dyDescent="0.2">
      <c r="A825" s="15" t="s">
        <v>2150</v>
      </c>
      <c r="B825" s="26" t="s">
        <v>2151</v>
      </c>
      <c r="C825" s="26" t="s">
        <v>242</v>
      </c>
      <c r="D825" s="26" t="s">
        <v>2152</v>
      </c>
      <c r="E825" s="27" t="s">
        <v>518</v>
      </c>
      <c r="F825" s="55">
        <v>2</v>
      </c>
      <c r="G825" s="67"/>
      <c r="H825" s="68">
        <f t="shared" si="24"/>
        <v>0</v>
      </c>
      <c r="I825" s="58" t="str">
        <f t="shared" si="25"/>
        <v>A</v>
      </c>
      <c r="J825" s="32" t="s">
        <v>317</v>
      </c>
    </row>
    <row r="826" spans="1:10" x14ac:dyDescent="0.2">
      <c r="A826" s="15" t="s">
        <v>2153</v>
      </c>
      <c r="B826" s="26" t="s">
        <v>2154</v>
      </c>
      <c r="C826" s="26" t="s">
        <v>242</v>
      </c>
      <c r="D826" s="26" t="s">
        <v>2155</v>
      </c>
      <c r="E826" s="27" t="s">
        <v>518</v>
      </c>
      <c r="F826" s="55">
        <v>45</v>
      </c>
      <c r="G826" s="67"/>
      <c r="H826" s="68">
        <f t="shared" si="24"/>
        <v>0</v>
      </c>
      <c r="I826" s="58" t="str">
        <f t="shared" si="25"/>
        <v>A</v>
      </c>
      <c r="J826" s="32" t="s">
        <v>317</v>
      </c>
    </row>
    <row r="827" spans="1:10" x14ac:dyDescent="0.2">
      <c r="A827" s="15" t="s">
        <v>2156</v>
      </c>
      <c r="B827" s="26" t="s">
        <v>2157</v>
      </c>
      <c r="C827" s="26" t="s">
        <v>242</v>
      </c>
      <c r="D827" s="26" t="s">
        <v>2158</v>
      </c>
      <c r="E827" s="27" t="s">
        <v>518</v>
      </c>
      <c r="F827" s="55">
        <v>4</v>
      </c>
      <c r="G827" s="67"/>
      <c r="H827" s="68">
        <f t="shared" si="24"/>
        <v>0</v>
      </c>
      <c r="I827" s="58" t="str">
        <f t="shared" si="25"/>
        <v>A</v>
      </c>
      <c r="J827" s="32" t="s">
        <v>317</v>
      </c>
    </row>
    <row r="828" spans="1:10" x14ac:dyDescent="0.2">
      <c r="A828" s="15"/>
      <c r="B828" s="26" t="s">
        <v>2159</v>
      </c>
      <c r="C828" s="26"/>
      <c r="D828" s="26" t="s">
        <v>2160</v>
      </c>
      <c r="E828" s="27"/>
      <c r="F828" s="55"/>
      <c r="G828" s="67"/>
      <c r="H828" s="68" t="str">
        <f t="shared" si="24"/>
        <v/>
      </c>
      <c r="I828" s="58" t="str">
        <f t="shared" si="25"/>
        <v/>
      </c>
      <c r="J828" s="32"/>
    </row>
    <row r="829" spans="1:10" x14ac:dyDescent="0.2">
      <c r="A829" s="15"/>
      <c r="B829" s="26" t="s">
        <v>2161</v>
      </c>
      <c r="C829" s="26"/>
      <c r="D829" s="26" t="s">
        <v>2162</v>
      </c>
      <c r="E829" s="27"/>
      <c r="F829" s="55"/>
      <c r="G829" s="67"/>
      <c r="H829" s="68" t="str">
        <f t="shared" si="24"/>
        <v/>
      </c>
      <c r="I829" s="58" t="str">
        <f t="shared" si="25"/>
        <v/>
      </c>
      <c r="J829" s="32"/>
    </row>
    <row r="830" spans="1:10" x14ac:dyDescent="0.2">
      <c r="A830" s="15"/>
      <c r="B830" s="26" t="s">
        <v>2163</v>
      </c>
      <c r="C830" s="26"/>
      <c r="D830" s="26" t="s">
        <v>2164</v>
      </c>
      <c r="E830" s="27"/>
      <c r="F830" s="55"/>
      <c r="G830" s="67"/>
      <c r="H830" s="68" t="str">
        <f t="shared" si="24"/>
        <v/>
      </c>
      <c r="I830" s="58" t="str">
        <f t="shared" si="25"/>
        <v/>
      </c>
      <c r="J830" s="32"/>
    </row>
    <row r="831" spans="1:10" x14ac:dyDescent="0.2">
      <c r="A831" s="15" t="s">
        <v>2165</v>
      </c>
      <c r="B831" s="26" t="s">
        <v>2166</v>
      </c>
      <c r="C831" s="26"/>
      <c r="D831" s="26" t="s">
        <v>2167</v>
      </c>
      <c r="E831" s="27" t="s">
        <v>440</v>
      </c>
      <c r="F831" s="55">
        <v>5</v>
      </c>
      <c r="G831" s="67"/>
      <c r="H831" s="68">
        <f t="shared" si="24"/>
        <v>0</v>
      </c>
      <c r="I831" s="58" t="str">
        <f t="shared" si="25"/>
        <v>A</v>
      </c>
      <c r="J831" s="32" t="s">
        <v>317</v>
      </c>
    </row>
    <row r="832" spans="1:10" x14ac:dyDescent="0.2">
      <c r="A832" s="15"/>
      <c r="B832" s="26" t="s">
        <v>2168</v>
      </c>
      <c r="C832" s="26"/>
      <c r="D832" s="26" t="s">
        <v>2169</v>
      </c>
      <c r="E832" s="27"/>
      <c r="F832" s="55"/>
      <c r="G832" s="67"/>
      <c r="H832" s="68" t="str">
        <f t="shared" si="24"/>
        <v/>
      </c>
      <c r="I832" s="58" t="str">
        <f t="shared" si="25"/>
        <v/>
      </c>
      <c r="J832" s="32"/>
    </row>
    <row r="833" spans="1:10" x14ac:dyDescent="0.2">
      <c r="A833" s="15" t="s">
        <v>2170</v>
      </c>
      <c r="B833" s="26" t="s">
        <v>2171</v>
      </c>
      <c r="C833" s="26"/>
      <c r="D833" s="26" t="s">
        <v>2172</v>
      </c>
      <c r="E833" s="27" t="s">
        <v>440</v>
      </c>
      <c r="F833" s="55">
        <v>2119.6999999999998</v>
      </c>
      <c r="G833" s="67"/>
      <c r="H833" s="68">
        <f t="shared" si="24"/>
        <v>0</v>
      </c>
      <c r="I833" s="58" t="str">
        <f t="shared" si="25"/>
        <v>A</v>
      </c>
      <c r="J833" s="32" t="s">
        <v>313</v>
      </c>
    </row>
    <row r="834" spans="1:10" x14ac:dyDescent="0.2">
      <c r="A834" s="15"/>
      <c r="B834" s="26" t="s">
        <v>2173</v>
      </c>
      <c r="C834" s="26" t="s">
        <v>242</v>
      </c>
      <c r="D834" s="26" t="s">
        <v>2174</v>
      </c>
      <c r="E834" s="27"/>
      <c r="F834" s="55"/>
      <c r="G834" s="67"/>
      <c r="H834" s="68" t="str">
        <f t="shared" si="24"/>
        <v/>
      </c>
      <c r="I834" s="58" t="str">
        <f t="shared" si="25"/>
        <v/>
      </c>
      <c r="J834" s="32"/>
    </row>
    <row r="835" spans="1:10" x14ac:dyDescent="0.2">
      <c r="A835" s="15"/>
      <c r="B835" s="26" t="s">
        <v>2175</v>
      </c>
      <c r="C835" s="26" t="s">
        <v>242</v>
      </c>
      <c r="D835" s="26" t="s">
        <v>2176</v>
      </c>
      <c r="E835" s="27"/>
      <c r="F835" s="55"/>
      <c r="G835" s="67"/>
      <c r="H835" s="68" t="str">
        <f t="shared" si="24"/>
        <v/>
      </c>
      <c r="I835" s="58" t="str">
        <f t="shared" si="25"/>
        <v/>
      </c>
      <c r="J835" s="32"/>
    </row>
    <row r="836" spans="1:10" x14ac:dyDescent="0.2">
      <c r="A836" s="15"/>
      <c r="B836" s="26" t="s">
        <v>2177</v>
      </c>
      <c r="C836" s="26" t="s">
        <v>242</v>
      </c>
      <c r="D836" s="26" t="s">
        <v>2178</v>
      </c>
      <c r="E836" s="27"/>
      <c r="F836" s="55"/>
      <c r="G836" s="67"/>
      <c r="H836" s="68" t="str">
        <f t="shared" si="24"/>
        <v/>
      </c>
      <c r="I836" s="58" t="str">
        <f t="shared" si="25"/>
        <v/>
      </c>
      <c r="J836" s="32"/>
    </row>
    <row r="837" spans="1:10" x14ac:dyDescent="0.2">
      <c r="A837" s="15" t="s">
        <v>2179</v>
      </c>
      <c r="B837" s="26" t="s">
        <v>2180</v>
      </c>
      <c r="C837" s="26" t="s">
        <v>242</v>
      </c>
      <c r="D837" s="26" t="s">
        <v>2181</v>
      </c>
      <c r="E837" s="27" t="s">
        <v>518</v>
      </c>
      <c r="F837" s="55">
        <v>9</v>
      </c>
      <c r="G837" s="67"/>
      <c r="H837" s="68">
        <f t="shared" si="24"/>
        <v>0</v>
      </c>
      <c r="I837" s="58" t="str">
        <f t="shared" si="25"/>
        <v>A</v>
      </c>
      <c r="J837" s="32" t="s">
        <v>315</v>
      </c>
    </row>
    <row r="838" spans="1:10" x14ac:dyDescent="0.2">
      <c r="A838" s="15"/>
      <c r="B838" s="26" t="s">
        <v>2182</v>
      </c>
      <c r="C838" s="26" t="s">
        <v>242</v>
      </c>
      <c r="D838" s="26" t="s">
        <v>2183</v>
      </c>
      <c r="E838" s="27"/>
      <c r="F838" s="55"/>
      <c r="G838" s="67"/>
      <c r="H838" s="68" t="str">
        <f t="shared" si="24"/>
        <v/>
      </c>
      <c r="I838" s="58" t="str">
        <f t="shared" si="25"/>
        <v/>
      </c>
      <c r="J838" s="32"/>
    </row>
    <row r="839" spans="1:10" x14ac:dyDescent="0.2">
      <c r="A839" s="15" t="s">
        <v>2184</v>
      </c>
      <c r="B839" s="26" t="s">
        <v>2185</v>
      </c>
      <c r="C839" s="26" t="s">
        <v>242</v>
      </c>
      <c r="D839" s="26" t="s">
        <v>2186</v>
      </c>
      <c r="E839" s="27" t="s">
        <v>417</v>
      </c>
      <c r="F839" s="55">
        <v>2286</v>
      </c>
      <c r="G839" s="67"/>
      <c r="H839" s="68">
        <f t="shared" si="24"/>
        <v>0</v>
      </c>
      <c r="I839" s="58" t="str">
        <f t="shared" si="25"/>
        <v>A</v>
      </c>
      <c r="J839" s="32" t="s">
        <v>315</v>
      </c>
    </row>
    <row r="840" spans="1:10" x14ac:dyDescent="0.2">
      <c r="A840" s="15" t="s">
        <v>2187</v>
      </c>
      <c r="B840" s="26" t="s">
        <v>2188</v>
      </c>
      <c r="C840" s="26" t="s">
        <v>242</v>
      </c>
      <c r="D840" s="26" t="s">
        <v>2189</v>
      </c>
      <c r="E840" s="27" t="s">
        <v>417</v>
      </c>
      <c r="F840" s="55">
        <v>776</v>
      </c>
      <c r="G840" s="67"/>
      <c r="H840" s="68">
        <f t="shared" si="24"/>
        <v>0</v>
      </c>
      <c r="I840" s="58" t="str">
        <f t="shared" si="25"/>
        <v>A</v>
      </c>
      <c r="J840" s="32" t="s">
        <v>315</v>
      </c>
    </row>
    <row r="841" spans="1:10" x14ac:dyDescent="0.2">
      <c r="A841" s="15" t="s">
        <v>2190</v>
      </c>
      <c r="B841" s="26" t="s">
        <v>2191</v>
      </c>
      <c r="C841" s="26" t="s">
        <v>242</v>
      </c>
      <c r="D841" s="26" t="s">
        <v>2192</v>
      </c>
      <c r="E841" s="27" t="s">
        <v>417</v>
      </c>
      <c r="F841" s="55">
        <v>566</v>
      </c>
      <c r="G841" s="67"/>
      <c r="H841" s="68">
        <f t="shared" si="24"/>
        <v>0</v>
      </c>
      <c r="I841" s="58" t="str">
        <f t="shared" si="25"/>
        <v>A</v>
      </c>
      <c r="J841" s="32" t="s">
        <v>315</v>
      </c>
    </row>
    <row r="842" spans="1:10" x14ac:dyDescent="0.2">
      <c r="A842" s="15"/>
      <c r="B842" s="26" t="s">
        <v>2193</v>
      </c>
      <c r="C842" s="26"/>
      <c r="D842" s="26" t="s">
        <v>2194</v>
      </c>
      <c r="E842" s="27"/>
      <c r="F842" s="55"/>
      <c r="G842" s="67"/>
      <c r="H842" s="68" t="str">
        <f t="shared" si="24"/>
        <v/>
      </c>
      <c r="I842" s="58" t="str">
        <f t="shared" si="25"/>
        <v/>
      </c>
      <c r="J842" s="32"/>
    </row>
    <row r="843" spans="1:10" x14ac:dyDescent="0.2">
      <c r="A843" s="15"/>
      <c r="B843" s="26" t="s">
        <v>2195</v>
      </c>
      <c r="C843" s="26" t="s">
        <v>242</v>
      </c>
      <c r="D843" s="26" t="s">
        <v>294</v>
      </c>
      <c r="E843" s="27"/>
      <c r="F843" s="55"/>
      <c r="G843" s="67"/>
      <c r="H843" s="68" t="str">
        <f t="shared" si="24"/>
        <v/>
      </c>
      <c r="I843" s="58" t="str">
        <f t="shared" si="25"/>
        <v/>
      </c>
      <c r="J843" s="32"/>
    </row>
    <row r="844" spans="1:10" x14ac:dyDescent="0.2">
      <c r="A844" s="15" t="s">
        <v>2196</v>
      </c>
      <c r="B844" s="26" t="s">
        <v>2197</v>
      </c>
      <c r="C844" s="26" t="s">
        <v>242</v>
      </c>
      <c r="D844" s="26" t="s">
        <v>2198</v>
      </c>
      <c r="E844" s="27" t="s">
        <v>417</v>
      </c>
      <c r="F844" s="55">
        <v>1643</v>
      </c>
      <c r="G844" s="67"/>
      <c r="H844" s="68">
        <f t="shared" si="24"/>
        <v>0</v>
      </c>
      <c r="I844" s="58" t="str">
        <f t="shared" si="25"/>
        <v>A</v>
      </c>
      <c r="J844" s="32" t="s">
        <v>315</v>
      </c>
    </row>
    <row r="845" spans="1:10" x14ac:dyDescent="0.2">
      <c r="A845" s="15"/>
      <c r="B845" s="26" t="s">
        <v>2199</v>
      </c>
      <c r="C845" s="26" t="s">
        <v>242</v>
      </c>
      <c r="D845" s="26" t="s">
        <v>2145</v>
      </c>
      <c r="E845" s="27"/>
      <c r="F845" s="55"/>
      <c r="G845" s="67"/>
      <c r="H845" s="68" t="str">
        <f t="shared" si="24"/>
        <v/>
      </c>
      <c r="I845" s="58" t="str">
        <f t="shared" si="25"/>
        <v/>
      </c>
      <c r="J845" s="32"/>
    </row>
    <row r="846" spans="1:10" x14ac:dyDescent="0.2">
      <c r="A846" s="15"/>
      <c r="B846" s="26" t="s">
        <v>2200</v>
      </c>
      <c r="C846" s="26" t="s">
        <v>242</v>
      </c>
      <c r="D846" s="26" t="s">
        <v>2048</v>
      </c>
      <c r="E846" s="27"/>
      <c r="F846" s="55"/>
      <c r="G846" s="67"/>
      <c r="H846" s="68" t="str">
        <f t="shared" si="24"/>
        <v/>
      </c>
      <c r="I846" s="58" t="str">
        <f t="shared" si="25"/>
        <v/>
      </c>
      <c r="J846" s="32"/>
    </row>
    <row r="847" spans="1:10" x14ac:dyDescent="0.2">
      <c r="A847" s="15" t="s">
        <v>2201</v>
      </c>
      <c r="B847" s="26" t="s">
        <v>2202</v>
      </c>
      <c r="C847" s="26" t="s">
        <v>242</v>
      </c>
      <c r="D847" s="26" t="s">
        <v>2203</v>
      </c>
      <c r="E847" s="27" t="s">
        <v>518</v>
      </c>
      <c r="F847" s="55">
        <v>1</v>
      </c>
      <c r="G847" s="67"/>
      <c r="H847" s="68">
        <f t="shared" si="24"/>
        <v>0</v>
      </c>
      <c r="I847" s="58" t="str">
        <f t="shared" si="25"/>
        <v>A</v>
      </c>
      <c r="J847" s="32" t="s">
        <v>315</v>
      </c>
    </row>
    <row r="848" spans="1:10" x14ac:dyDescent="0.2">
      <c r="A848" s="15" t="s">
        <v>2204</v>
      </c>
      <c r="B848" s="26" t="s">
        <v>2205</v>
      </c>
      <c r="C848" s="26" t="s">
        <v>242</v>
      </c>
      <c r="D848" s="26" t="s">
        <v>2206</v>
      </c>
      <c r="E848" s="27" t="s">
        <v>518</v>
      </c>
      <c r="F848" s="55">
        <v>2</v>
      </c>
      <c r="G848" s="67"/>
      <c r="H848" s="68">
        <f t="shared" ref="H848:H911" si="26">+IF(AND(F848="",G848=""),"",ROUND(F848*G848,2))</f>
        <v>0</v>
      </c>
      <c r="I848" s="58" t="str">
        <f t="shared" ref="I848:I911" si="27">IF(E848&lt;&gt;"","A","")</f>
        <v>A</v>
      </c>
      <c r="J848" s="32" t="s">
        <v>315</v>
      </c>
    </row>
    <row r="849" spans="1:10" x14ac:dyDescent="0.2">
      <c r="A849" s="15" t="s">
        <v>2207</v>
      </c>
      <c r="B849" s="26" t="s">
        <v>2208</v>
      </c>
      <c r="C849" s="26" t="s">
        <v>242</v>
      </c>
      <c r="D849" s="26" t="s">
        <v>2209</v>
      </c>
      <c r="E849" s="27" t="s">
        <v>518</v>
      </c>
      <c r="F849" s="55">
        <v>1</v>
      </c>
      <c r="G849" s="67"/>
      <c r="H849" s="68">
        <f t="shared" si="26"/>
        <v>0</v>
      </c>
      <c r="I849" s="58" t="str">
        <f t="shared" si="27"/>
        <v>A</v>
      </c>
      <c r="J849" s="32" t="s">
        <v>315</v>
      </c>
    </row>
    <row r="850" spans="1:10" x14ac:dyDescent="0.2">
      <c r="A850" s="15" t="s">
        <v>2210</v>
      </c>
      <c r="B850" s="26" t="s">
        <v>2211</v>
      </c>
      <c r="C850" s="26" t="s">
        <v>242</v>
      </c>
      <c r="D850" s="26" t="s">
        <v>2212</v>
      </c>
      <c r="E850" s="27" t="s">
        <v>518</v>
      </c>
      <c r="F850" s="55">
        <v>2</v>
      </c>
      <c r="G850" s="67"/>
      <c r="H850" s="68">
        <f t="shared" si="26"/>
        <v>0</v>
      </c>
      <c r="I850" s="58" t="str">
        <f t="shared" si="27"/>
        <v>A</v>
      </c>
      <c r="J850" s="32" t="s">
        <v>315</v>
      </c>
    </row>
    <row r="851" spans="1:10" x14ac:dyDescent="0.2">
      <c r="A851" s="15" t="s">
        <v>2213</v>
      </c>
      <c r="B851" s="26" t="s">
        <v>2214</v>
      </c>
      <c r="C851" s="26" t="s">
        <v>242</v>
      </c>
      <c r="D851" s="26" t="s">
        <v>2215</v>
      </c>
      <c r="E851" s="27" t="s">
        <v>518</v>
      </c>
      <c r="F851" s="55">
        <v>2</v>
      </c>
      <c r="G851" s="67"/>
      <c r="H851" s="68">
        <f t="shared" si="26"/>
        <v>0</v>
      </c>
      <c r="I851" s="58" t="str">
        <f t="shared" si="27"/>
        <v>A</v>
      </c>
      <c r="J851" s="32" t="s">
        <v>315</v>
      </c>
    </row>
    <row r="852" spans="1:10" x14ac:dyDescent="0.2">
      <c r="A852" s="15" t="s">
        <v>2216</v>
      </c>
      <c r="B852" s="26" t="s">
        <v>2217</v>
      </c>
      <c r="C852" s="26" t="s">
        <v>242</v>
      </c>
      <c r="D852" s="26" t="s">
        <v>2218</v>
      </c>
      <c r="E852" s="27" t="s">
        <v>518</v>
      </c>
      <c r="F852" s="55">
        <v>1</v>
      </c>
      <c r="G852" s="67"/>
      <c r="H852" s="68">
        <f t="shared" si="26"/>
        <v>0</v>
      </c>
      <c r="I852" s="58" t="str">
        <f t="shared" si="27"/>
        <v>A</v>
      </c>
      <c r="J852" s="32" t="s">
        <v>315</v>
      </c>
    </row>
    <row r="853" spans="1:10" x14ac:dyDescent="0.2">
      <c r="A853" s="15"/>
      <c r="B853" s="26" t="s">
        <v>2219</v>
      </c>
      <c r="C853" s="26" t="s">
        <v>242</v>
      </c>
      <c r="D853" s="26" t="s">
        <v>2048</v>
      </c>
      <c r="E853" s="27"/>
      <c r="F853" s="55"/>
      <c r="G853" s="67"/>
      <c r="H853" s="68" t="str">
        <f t="shared" si="26"/>
        <v/>
      </c>
      <c r="I853" s="58" t="str">
        <f t="shared" si="27"/>
        <v/>
      </c>
      <c r="J853" s="32"/>
    </row>
    <row r="854" spans="1:10" x14ac:dyDescent="0.2">
      <c r="A854" s="15" t="s">
        <v>2220</v>
      </c>
      <c r="B854" s="26" t="s">
        <v>2221</v>
      </c>
      <c r="C854" s="26" t="s">
        <v>242</v>
      </c>
      <c r="D854" s="26" t="s">
        <v>2222</v>
      </c>
      <c r="E854" s="27" t="s">
        <v>254</v>
      </c>
      <c r="F854" s="55">
        <v>20</v>
      </c>
      <c r="G854" s="67"/>
      <c r="H854" s="68">
        <f t="shared" si="26"/>
        <v>0</v>
      </c>
      <c r="I854" s="58" t="str">
        <f t="shared" si="27"/>
        <v>A</v>
      </c>
      <c r="J854" s="32" t="s">
        <v>315</v>
      </c>
    </row>
    <row r="855" spans="1:10" x14ac:dyDescent="0.2">
      <c r="A855" s="15" t="s">
        <v>2223</v>
      </c>
      <c r="B855" s="26" t="s">
        <v>2224</v>
      </c>
      <c r="C855" s="26" t="s">
        <v>242</v>
      </c>
      <c r="D855" s="26" t="s">
        <v>2225</v>
      </c>
      <c r="E855" s="27" t="s">
        <v>254</v>
      </c>
      <c r="F855" s="55">
        <v>58</v>
      </c>
      <c r="G855" s="67"/>
      <c r="H855" s="68">
        <f t="shared" si="26"/>
        <v>0</v>
      </c>
      <c r="I855" s="58" t="str">
        <f t="shared" si="27"/>
        <v>A</v>
      </c>
      <c r="J855" s="32" t="s">
        <v>315</v>
      </c>
    </row>
    <row r="856" spans="1:10" x14ac:dyDescent="0.2">
      <c r="A856" s="15" t="s">
        <v>2226</v>
      </c>
      <c r="B856" s="26" t="s">
        <v>2227</v>
      </c>
      <c r="C856" s="26" t="s">
        <v>242</v>
      </c>
      <c r="D856" s="26" t="s">
        <v>2228</v>
      </c>
      <c r="E856" s="27" t="s">
        <v>254</v>
      </c>
      <c r="F856" s="55">
        <v>15</v>
      </c>
      <c r="G856" s="67"/>
      <c r="H856" s="68">
        <f t="shared" si="26"/>
        <v>0</v>
      </c>
      <c r="I856" s="58" t="str">
        <f t="shared" si="27"/>
        <v>A</v>
      </c>
      <c r="J856" s="32" t="s">
        <v>315</v>
      </c>
    </row>
    <row r="857" spans="1:10" x14ac:dyDescent="0.2">
      <c r="A857" s="15" t="s">
        <v>2229</v>
      </c>
      <c r="B857" s="26" t="s">
        <v>2230</v>
      </c>
      <c r="C857" s="26" t="s">
        <v>242</v>
      </c>
      <c r="D857" s="26" t="s">
        <v>2231</v>
      </c>
      <c r="E857" s="27" t="s">
        <v>254</v>
      </c>
      <c r="F857" s="55">
        <v>178</v>
      </c>
      <c r="G857" s="67"/>
      <c r="H857" s="68">
        <f t="shared" si="26"/>
        <v>0</v>
      </c>
      <c r="I857" s="58" t="str">
        <f t="shared" si="27"/>
        <v>A</v>
      </c>
      <c r="J857" s="32" t="s">
        <v>315</v>
      </c>
    </row>
    <row r="858" spans="1:10" x14ac:dyDescent="0.2">
      <c r="A858" s="15" t="s">
        <v>2232</v>
      </c>
      <c r="B858" s="26" t="s">
        <v>2233</v>
      </c>
      <c r="C858" s="26" t="s">
        <v>242</v>
      </c>
      <c r="D858" s="26" t="s">
        <v>2234</v>
      </c>
      <c r="E858" s="27" t="s">
        <v>254</v>
      </c>
      <c r="F858" s="55">
        <v>153</v>
      </c>
      <c r="G858" s="67"/>
      <c r="H858" s="68">
        <f t="shared" si="26"/>
        <v>0</v>
      </c>
      <c r="I858" s="58" t="str">
        <f t="shared" si="27"/>
        <v>A</v>
      </c>
      <c r="J858" s="32" t="s">
        <v>315</v>
      </c>
    </row>
    <row r="859" spans="1:10" x14ac:dyDescent="0.2">
      <c r="A859" s="15" t="s">
        <v>2235</v>
      </c>
      <c r="B859" s="26" t="s">
        <v>2236</v>
      </c>
      <c r="C859" s="26" t="s">
        <v>242</v>
      </c>
      <c r="D859" s="26" t="s">
        <v>2237</v>
      </c>
      <c r="E859" s="27" t="s">
        <v>254</v>
      </c>
      <c r="F859" s="55">
        <v>125</v>
      </c>
      <c r="G859" s="67"/>
      <c r="H859" s="68">
        <f t="shared" si="26"/>
        <v>0</v>
      </c>
      <c r="I859" s="58" t="str">
        <f t="shared" si="27"/>
        <v>A</v>
      </c>
      <c r="J859" s="32" t="s">
        <v>315</v>
      </c>
    </row>
    <row r="860" spans="1:10" x14ac:dyDescent="0.2">
      <c r="A860" s="15" t="s">
        <v>2238</v>
      </c>
      <c r="B860" s="26" t="s">
        <v>2239</v>
      </c>
      <c r="C860" s="26" t="s">
        <v>242</v>
      </c>
      <c r="D860" s="26" t="s">
        <v>2240</v>
      </c>
      <c r="E860" s="27" t="s">
        <v>254</v>
      </c>
      <c r="F860" s="55">
        <v>181</v>
      </c>
      <c r="G860" s="67"/>
      <c r="H860" s="68">
        <f t="shared" si="26"/>
        <v>0</v>
      </c>
      <c r="I860" s="58" t="str">
        <f t="shared" si="27"/>
        <v>A</v>
      </c>
      <c r="J860" s="32" t="s">
        <v>315</v>
      </c>
    </row>
    <row r="861" spans="1:10" x14ac:dyDescent="0.2">
      <c r="A861" s="15" t="s">
        <v>2241</v>
      </c>
      <c r="B861" s="26" t="s">
        <v>2242</v>
      </c>
      <c r="C861" s="26" t="s">
        <v>242</v>
      </c>
      <c r="D861" s="26" t="s">
        <v>2243</v>
      </c>
      <c r="E861" s="27" t="s">
        <v>254</v>
      </c>
      <c r="F861" s="55">
        <v>194</v>
      </c>
      <c r="G861" s="67"/>
      <c r="H861" s="68">
        <f t="shared" si="26"/>
        <v>0</v>
      </c>
      <c r="I861" s="58" t="str">
        <f t="shared" si="27"/>
        <v>A</v>
      </c>
      <c r="J861" s="32" t="s">
        <v>315</v>
      </c>
    </row>
    <row r="862" spans="1:10" x14ac:dyDescent="0.2">
      <c r="A862" s="15" t="s">
        <v>2244</v>
      </c>
      <c r="B862" s="26" t="s">
        <v>2245</v>
      </c>
      <c r="C862" s="26" t="s">
        <v>242</v>
      </c>
      <c r="D862" s="26" t="s">
        <v>2246</v>
      </c>
      <c r="E862" s="27" t="s">
        <v>254</v>
      </c>
      <c r="F862" s="55">
        <v>44</v>
      </c>
      <c r="G862" s="67"/>
      <c r="H862" s="68">
        <f t="shared" si="26"/>
        <v>0</v>
      </c>
      <c r="I862" s="58" t="str">
        <f t="shared" si="27"/>
        <v>A</v>
      </c>
      <c r="J862" s="32" t="s">
        <v>315</v>
      </c>
    </row>
    <row r="863" spans="1:10" x14ac:dyDescent="0.2">
      <c r="A863" s="15" t="s">
        <v>2247</v>
      </c>
      <c r="B863" s="26" t="s">
        <v>2248</v>
      </c>
      <c r="C863" s="26" t="s">
        <v>242</v>
      </c>
      <c r="D863" s="26" t="s">
        <v>2249</v>
      </c>
      <c r="E863" s="27" t="s">
        <v>254</v>
      </c>
      <c r="F863" s="55">
        <v>153</v>
      </c>
      <c r="G863" s="67"/>
      <c r="H863" s="68">
        <f t="shared" si="26"/>
        <v>0</v>
      </c>
      <c r="I863" s="58" t="str">
        <f t="shared" si="27"/>
        <v>A</v>
      </c>
      <c r="J863" s="32" t="s">
        <v>315</v>
      </c>
    </row>
    <row r="864" spans="1:10" x14ac:dyDescent="0.2">
      <c r="A864" s="15" t="s">
        <v>2250</v>
      </c>
      <c r="B864" s="26" t="s">
        <v>2251</v>
      </c>
      <c r="C864" s="26" t="s">
        <v>242</v>
      </c>
      <c r="D864" s="26" t="s">
        <v>2252</v>
      </c>
      <c r="E864" s="27" t="s">
        <v>254</v>
      </c>
      <c r="F864" s="55">
        <v>6</v>
      </c>
      <c r="G864" s="67"/>
      <c r="H864" s="68">
        <f t="shared" si="26"/>
        <v>0</v>
      </c>
      <c r="I864" s="58" t="str">
        <f t="shared" si="27"/>
        <v>A</v>
      </c>
      <c r="J864" s="32" t="s">
        <v>315</v>
      </c>
    </row>
    <row r="865" spans="1:10" x14ac:dyDescent="0.2">
      <c r="A865" s="15" t="s">
        <v>2253</v>
      </c>
      <c r="B865" s="26" t="s">
        <v>2254</v>
      </c>
      <c r="C865" s="26" t="s">
        <v>242</v>
      </c>
      <c r="D865" s="26" t="s">
        <v>2255</v>
      </c>
      <c r="E865" s="27" t="s">
        <v>254</v>
      </c>
      <c r="F865" s="55">
        <v>264</v>
      </c>
      <c r="G865" s="67"/>
      <c r="H865" s="68">
        <f t="shared" si="26"/>
        <v>0</v>
      </c>
      <c r="I865" s="58" t="str">
        <f t="shared" si="27"/>
        <v>A</v>
      </c>
      <c r="J865" s="32" t="s">
        <v>315</v>
      </c>
    </row>
    <row r="866" spans="1:10" x14ac:dyDescent="0.2">
      <c r="A866" s="15" t="s">
        <v>2256</v>
      </c>
      <c r="B866" s="26" t="s">
        <v>2257</v>
      </c>
      <c r="C866" s="26" t="s">
        <v>242</v>
      </c>
      <c r="D866" s="26" t="s">
        <v>2258</v>
      </c>
      <c r="E866" s="27" t="s">
        <v>254</v>
      </c>
      <c r="F866" s="55">
        <v>435</v>
      </c>
      <c r="G866" s="67"/>
      <c r="H866" s="68">
        <f t="shared" si="26"/>
        <v>0</v>
      </c>
      <c r="I866" s="58" t="str">
        <f t="shared" si="27"/>
        <v>A</v>
      </c>
      <c r="J866" s="32" t="s">
        <v>315</v>
      </c>
    </row>
    <row r="867" spans="1:10" x14ac:dyDescent="0.2">
      <c r="A867" s="15" t="s">
        <v>2259</v>
      </c>
      <c r="B867" s="26" t="s">
        <v>2260</v>
      </c>
      <c r="C867" s="26" t="s">
        <v>242</v>
      </c>
      <c r="D867" s="26" t="s">
        <v>2261</v>
      </c>
      <c r="E867" s="27" t="s">
        <v>254</v>
      </c>
      <c r="F867" s="55">
        <v>232</v>
      </c>
      <c r="G867" s="67"/>
      <c r="H867" s="68">
        <f t="shared" si="26"/>
        <v>0</v>
      </c>
      <c r="I867" s="58" t="str">
        <f t="shared" si="27"/>
        <v>A</v>
      </c>
      <c r="J867" s="32" t="s">
        <v>315</v>
      </c>
    </row>
    <row r="868" spans="1:10" x14ac:dyDescent="0.2">
      <c r="A868" s="15" t="s">
        <v>2262</v>
      </c>
      <c r="B868" s="26" t="s">
        <v>2263</v>
      </c>
      <c r="C868" s="26" t="s">
        <v>242</v>
      </c>
      <c r="D868" s="26" t="s">
        <v>2264</v>
      </c>
      <c r="E868" s="27" t="s">
        <v>254</v>
      </c>
      <c r="F868" s="55">
        <v>505</v>
      </c>
      <c r="G868" s="67"/>
      <c r="H868" s="68">
        <f t="shared" si="26"/>
        <v>0</v>
      </c>
      <c r="I868" s="58" t="str">
        <f t="shared" si="27"/>
        <v>A</v>
      </c>
      <c r="J868" s="32" t="s">
        <v>315</v>
      </c>
    </row>
    <row r="869" spans="1:10" x14ac:dyDescent="0.2">
      <c r="A869" s="15" t="s">
        <v>2265</v>
      </c>
      <c r="B869" s="26" t="s">
        <v>2266</v>
      </c>
      <c r="C869" s="26" t="s">
        <v>242</v>
      </c>
      <c r="D869" s="26" t="s">
        <v>2267</v>
      </c>
      <c r="E869" s="27" t="s">
        <v>254</v>
      </c>
      <c r="F869" s="55">
        <v>13</v>
      </c>
      <c r="G869" s="67"/>
      <c r="H869" s="68">
        <f t="shared" si="26"/>
        <v>0</v>
      </c>
      <c r="I869" s="58" t="str">
        <f t="shared" si="27"/>
        <v>A</v>
      </c>
      <c r="J869" s="32" t="s">
        <v>315</v>
      </c>
    </row>
    <row r="870" spans="1:10" x14ac:dyDescent="0.2">
      <c r="A870" s="15" t="s">
        <v>2268</v>
      </c>
      <c r="B870" s="26" t="s">
        <v>2269</v>
      </c>
      <c r="C870" s="26" t="s">
        <v>242</v>
      </c>
      <c r="D870" s="26" t="s">
        <v>2270</v>
      </c>
      <c r="E870" s="27" t="s">
        <v>254</v>
      </c>
      <c r="F870" s="55">
        <v>36</v>
      </c>
      <c r="G870" s="67"/>
      <c r="H870" s="68">
        <f t="shared" si="26"/>
        <v>0</v>
      </c>
      <c r="I870" s="58" t="str">
        <f t="shared" si="27"/>
        <v>A</v>
      </c>
      <c r="J870" s="32" t="s">
        <v>315</v>
      </c>
    </row>
    <row r="871" spans="1:10" x14ac:dyDescent="0.2">
      <c r="A871" s="15" t="s">
        <v>2271</v>
      </c>
      <c r="B871" s="26" t="s">
        <v>2272</v>
      </c>
      <c r="C871" s="26" t="s">
        <v>242</v>
      </c>
      <c r="D871" s="26" t="s">
        <v>2273</v>
      </c>
      <c r="E871" s="27" t="s">
        <v>254</v>
      </c>
      <c r="F871" s="55">
        <v>31</v>
      </c>
      <c r="G871" s="67"/>
      <c r="H871" s="68">
        <f t="shared" si="26"/>
        <v>0</v>
      </c>
      <c r="I871" s="58" t="str">
        <f t="shared" si="27"/>
        <v>A</v>
      </c>
      <c r="J871" s="32" t="s">
        <v>315</v>
      </c>
    </row>
    <row r="872" spans="1:10" x14ac:dyDescent="0.2">
      <c r="A872" s="15" t="s">
        <v>2274</v>
      </c>
      <c r="B872" s="26" t="s">
        <v>2275</v>
      </c>
      <c r="C872" s="26" t="s">
        <v>242</v>
      </c>
      <c r="D872" s="26" t="s">
        <v>2276</v>
      </c>
      <c r="E872" s="27" t="s">
        <v>254</v>
      </c>
      <c r="F872" s="55">
        <v>16</v>
      </c>
      <c r="G872" s="67"/>
      <c r="H872" s="68">
        <f t="shared" si="26"/>
        <v>0</v>
      </c>
      <c r="I872" s="58" t="str">
        <f t="shared" si="27"/>
        <v>A</v>
      </c>
      <c r="J872" s="32" t="s">
        <v>315</v>
      </c>
    </row>
    <row r="873" spans="1:10" x14ac:dyDescent="0.2">
      <c r="A873" s="15" t="s">
        <v>2277</v>
      </c>
      <c r="B873" s="26" t="s">
        <v>2278</v>
      </c>
      <c r="C873" s="26" t="s">
        <v>242</v>
      </c>
      <c r="D873" s="26" t="s">
        <v>2279</v>
      </c>
      <c r="E873" s="27" t="s">
        <v>254</v>
      </c>
      <c r="F873" s="55">
        <v>16</v>
      </c>
      <c r="G873" s="67"/>
      <c r="H873" s="68">
        <f t="shared" si="26"/>
        <v>0</v>
      </c>
      <c r="I873" s="58" t="str">
        <f t="shared" si="27"/>
        <v>A</v>
      </c>
      <c r="J873" s="32" t="s">
        <v>315</v>
      </c>
    </row>
    <row r="874" spans="1:10" x14ac:dyDescent="0.2">
      <c r="A874" s="15" t="s">
        <v>2280</v>
      </c>
      <c r="B874" s="26" t="s">
        <v>2281</v>
      </c>
      <c r="C874" s="26" t="s">
        <v>242</v>
      </c>
      <c r="D874" s="26" t="s">
        <v>2282</v>
      </c>
      <c r="E874" s="27" t="s">
        <v>254</v>
      </c>
      <c r="F874" s="55">
        <v>18</v>
      </c>
      <c r="G874" s="67"/>
      <c r="H874" s="68">
        <f t="shared" si="26"/>
        <v>0</v>
      </c>
      <c r="I874" s="58" t="str">
        <f t="shared" si="27"/>
        <v>A</v>
      </c>
      <c r="J874" s="32" t="s">
        <v>315</v>
      </c>
    </row>
    <row r="875" spans="1:10" x14ac:dyDescent="0.2">
      <c r="A875" s="15" t="s">
        <v>2283</v>
      </c>
      <c r="B875" s="26" t="s">
        <v>2284</v>
      </c>
      <c r="C875" s="26" t="s">
        <v>242</v>
      </c>
      <c r="D875" s="26" t="s">
        <v>2285</v>
      </c>
      <c r="E875" s="27" t="s">
        <v>254</v>
      </c>
      <c r="F875" s="55">
        <v>50</v>
      </c>
      <c r="G875" s="67"/>
      <c r="H875" s="68">
        <f t="shared" si="26"/>
        <v>0</v>
      </c>
      <c r="I875" s="58" t="str">
        <f t="shared" si="27"/>
        <v>A</v>
      </c>
      <c r="J875" s="32" t="s">
        <v>315</v>
      </c>
    </row>
    <row r="876" spans="1:10" x14ac:dyDescent="0.2">
      <c r="A876" s="15" t="s">
        <v>2286</v>
      </c>
      <c r="B876" s="26" t="s">
        <v>2287</v>
      </c>
      <c r="C876" s="26" t="s">
        <v>242</v>
      </c>
      <c r="D876" s="26" t="s">
        <v>2288</v>
      </c>
      <c r="E876" s="27" t="s">
        <v>518</v>
      </c>
      <c r="F876" s="55">
        <v>31</v>
      </c>
      <c r="G876" s="67"/>
      <c r="H876" s="68">
        <f t="shared" si="26"/>
        <v>0</v>
      </c>
      <c r="I876" s="58" t="str">
        <f t="shared" si="27"/>
        <v>A</v>
      </c>
      <c r="J876" s="32" t="s">
        <v>315</v>
      </c>
    </row>
    <row r="877" spans="1:10" x14ac:dyDescent="0.2">
      <c r="A877" s="15" t="s">
        <v>2289</v>
      </c>
      <c r="B877" s="26" t="s">
        <v>2290</v>
      </c>
      <c r="C877" s="26" t="s">
        <v>242</v>
      </c>
      <c r="D877" s="26" t="s">
        <v>2291</v>
      </c>
      <c r="E877" s="27" t="s">
        <v>254</v>
      </c>
      <c r="F877" s="55">
        <v>11</v>
      </c>
      <c r="G877" s="67"/>
      <c r="H877" s="68">
        <f t="shared" si="26"/>
        <v>0</v>
      </c>
      <c r="I877" s="58" t="str">
        <f t="shared" si="27"/>
        <v>A</v>
      </c>
      <c r="J877" s="32" t="s">
        <v>315</v>
      </c>
    </row>
    <row r="878" spans="1:10" x14ac:dyDescent="0.2">
      <c r="A878" s="15" t="s">
        <v>2292</v>
      </c>
      <c r="B878" s="26" t="s">
        <v>2293</v>
      </c>
      <c r="C878" s="26" t="s">
        <v>242</v>
      </c>
      <c r="D878" s="26" t="s">
        <v>2294</v>
      </c>
      <c r="E878" s="27" t="s">
        <v>254</v>
      </c>
      <c r="F878" s="55">
        <v>3</v>
      </c>
      <c r="G878" s="67"/>
      <c r="H878" s="68">
        <f t="shared" si="26"/>
        <v>0</v>
      </c>
      <c r="I878" s="58" t="str">
        <f t="shared" si="27"/>
        <v>A</v>
      </c>
      <c r="J878" s="32" t="s">
        <v>315</v>
      </c>
    </row>
    <row r="879" spans="1:10" x14ac:dyDescent="0.2">
      <c r="A879" s="15" t="s">
        <v>2295</v>
      </c>
      <c r="B879" s="26" t="s">
        <v>2296</v>
      </c>
      <c r="C879" s="26" t="s">
        <v>242</v>
      </c>
      <c r="D879" s="26" t="s">
        <v>2297</v>
      </c>
      <c r="E879" s="27" t="s">
        <v>254</v>
      </c>
      <c r="F879" s="55">
        <v>167</v>
      </c>
      <c r="G879" s="67"/>
      <c r="H879" s="68">
        <f t="shared" si="26"/>
        <v>0</v>
      </c>
      <c r="I879" s="58" t="str">
        <f t="shared" si="27"/>
        <v>A</v>
      </c>
      <c r="J879" s="32" t="s">
        <v>315</v>
      </c>
    </row>
    <row r="880" spans="1:10" x14ac:dyDescent="0.2">
      <c r="A880" s="15" t="s">
        <v>2298</v>
      </c>
      <c r="B880" s="26" t="s">
        <v>2299</v>
      </c>
      <c r="C880" s="26" t="s">
        <v>242</v>
      </c>
      <c r="D880" s="26" t="s">
        <v>2300</v>
      </c>
      <c r="E880" s="27" t="s">
        <v>254</v>
      </c>
      <c r="F880" s="55">
        <v>156</v>
      </c>
      <c r="G880" s="67"/>
      <c r="H880" s="68">
        <f t="shared" si="26"/>
        <v>0</v>
      </c>
      <c r="I880" s="58" t="str">
        <f t="shared" si="27"/>
        <v>A</v>
      </c>
      <c r="J880" s="32" t="s">
        <v>315</v>
      </c>
    </row>
    <row r="881" spans="1:10" x14ac:dyDescent="0.2">
      <c r="A881" s="15" t="s">
        <v>2301</v>
      </c>
      <c r="B881" s="26" t="s">
        <v>2302</v>
      </c>
      <c r="C881" s="26" t="s">
        <v>242</v>
      </c>
      <c r="D881" s="26" t="s">
        <v>2303</v>
      </c>
      <c r="E881" s="27" t="s">
        <v>254</v>
      </c>
      <c r="F881" s="55">
        <v>15</v>
      </c>
      <c r="G881" s="67"/>
      <c r="H881" s="68">
        <f t="shared" si="26"/>
        <v>0</v>
      </c>
      <c r="I881" s="58" t="str">
        <f t="shared" si="27"/>
        <v>A</v>
      </c>
      <c r="J881" s="32" t="s">
        <v>315</v>
      </c>
    </row>
    <row r="882" spans="1:10" x14ac:dyDescent="0.2">
      <c r="A882" s="15" t="s">
        <v>2304</v>
      </c>
      <c r="B882" s="26" t="s">
        <v>2305</v>
      </c>
      <c r="C882" s="26" t="s">
        <v>242</v>
      </c>
      <c r="D882" s="26" t="s">
        <v>2306</v>
      </c>
      <c r="E882" s="27" t="s">
        <v>254</v>
      </c>
      <c r="F882" s="55">
        <v>13</v>
      </c>
      <c r="G882" s="67"/>
      <c r="H882" s="68">
        <f t="shared" si="26"/>
        <v>0</v>
      </c>
      <c r="I882" s="58" t="str">
        <f t="shared" si="27"/>
        <v>A</v>
      </c>
      <c r="J882" s="32" t="s">
        <v>315</v>
      </c>
    </row>
    <row r="883" spans="1:10" x14ac:dyDescent="0.2">
      <c r="A883" s="15" t="s">
        <v>2307</v>
      </c>
      <c r="B883" s="26" t="s">
        <v>2308</v>
      </c>
      <c r="C883" s="26" t="s">
        <v>242</v>
      </c>
      <c r="D883" s="26" t="s">
        <v>2309</v>
      </c>
      <c r="E883" s="27" t="s">
        <v>254</v>
      </c>
      <c r="F883" s="55">
        <v>286</v>
      </c>
      <c r="G883" s="67"/>
      <c r="H883" s="68">
        <f t="shared" si="26"/>
        <v>0</v>
      </c>
      <c r="I883" s="58" t="str">
        <f t="shared" si="27"/>
        <v>A</v>
      </c>
      <c r="J883" s="32" t="s">
        <v>315</v>
      </c>
    </row>
    <row r="884" spans="1:10" x14ac:dyDescent="0.2">
      <c r="A884" s="15" t="s">
        <v>2310</v>
      </c>
      <c r="B884" s="26" t="s">
        <v>2311</v>
      </c>
      <c r="C884" s="26" t="s">
        <v>242</v>
      </c>
      <c r="D884" s="26" t="s">
        <v>2312</v>
      </c>
      <c r="E884" s="27" t="s">
        <v>254</v>
      </c>
      <c r="F884" s="55">
        <v>26</v>
      </c>
      <c r="G884" s="67"/>
      <c r="H884" s="68">
        <f t="shared" si="26"/>
        <v>0</v>
      </c>
      <c r="I884" s="58" t="str">
        <f t="shared" si="27"/>
        <v>A</v>
      </c>
      <c r="J884" s="32" t="s">
        <v>315</v>
      </c>
    </row>
    <row r="885" spans="1:10" x14ac:dyDescent="0.2">
      <c r="A885" s="15" t="s">
        <v>2313</v>
      </c>
      <c r="B885" s="26" t="s">
        <v>2314</v>
      </c>
      <c r="C885" s="26" t="s">
        <v>242</v>
      </c>
      <c r="D885" s="26" t="s">
        <v>2315</v>
      </c>
      <c r="E885" s="27" t="s">
        <v>254</v>
      </c>
      <c r="F885" s="55">
        <v>607</v>
      </c>
      <c r="G885" s="67"/>
      <c r="H885" s="68">
        <f t="shared" si="26"/>
        <v>0</v>
      </c>
      <c r="I885" s="58" t="str">
        <f t="shared" si="27"/>
        <v>A</v>
      </c>
      <c r="J885" s="32" t="s">
        <v>315</v>
      </c>
    </row>
    <row r="886" spans="1:10" x14ac:dyDescent="0.2">
      <c r="A886" s="15" t="s">
        <v>2316</v>
      </c>
      <c r="B886" s="26" t="s">
        <v>2317</v>
      </c>
      <c r="C886" s="26" t="s">
        <v>242</v>
      </c>
      <c r="D886" s="26" t="s">
        <v>2318</v>
      </c>
      <c r="E886" s="27" t="s">
        <v>254</v>
      </c>
      <c r="F886" s="55">
        <v>110</v>
      </c>
      <c r="G886" s="67"/>
      <c r="H886" s="68">
        <f t="shared" si="26"/>
        <v>0</v>
      </c>
      <c r="I886" s="58" t="str">
        <f t="shared" si="27"/>
        <v>A</v>
      </c>
      <c r="J886" s="32" t="s">
        <v>315</v>
      </c>
    </row>
    <row r="887" spans="1:10" x14ac:dyDescent="0.2">
      <c r="A887" s="15" t="s">
        <v>2319</v>
      </c>
      <c r="B887" s="26" t="s">
        <v>2320</v>
      </c>
      <c r="C887" s="26" t="s">
        <v>242</v>
      </c>
      <c r="D887" s="26" t="s">
        <v>2321</v>
      </c>
      <c r="E887" s="27" t="s">
        <v>254</v>
      </c>
      <c r="F887" s="55">
        <v>13</v>
      </c>
      <c r="G887" s="67"/>
      <c r="H887" s="68">
        <f t="shared" si="26"/>
        <v>0</v>
      </c>
      <c r="I887" s="58" t="str">
        <f t="shared" si="27"/>
        <v>A</v>
      </c>
      <c r="J887" s="32" t="s">
        <v>315</v>
      </c>
    </row>
    <row r="888" spans="1:10" x14ac:dyDescent="0.2">
      <c r="A888" s="15" t="s">
        <v>2322</v>
      </c>
      <c r="B888" s="26" t="s">
        <v>2323</v>
      </c>
      <c r="C888" s="26" t="s">
        <v>242</v>
      </c>
      <c r="D888" s="26" t="s">
        <v>2324</v>
      </c>
      <c r="E888" s="27" t="s">
        <v>254</v>
      </c>
      <c r="F888" s="55">
        <v>95</v>
      </c>
      <c r="G888" s="67"/>
      <c r="H888" s="68">
        <f t="shared" si="26"/>
        <v>0</v>
      </c>
      <c r="I888" s="58" t="str">
        <f t="shared" si="27"/>
        <v>A</v>
      </c>
      <c r="J888" s="32" t="s">
        <v>315</v>
      </c>
    </row>
    <row r="889" spans="1:10" x14ac:dyDescent="0.2">
      <c r="A889" s="15" t="s">
        <v>2325</v>
      </c>
      <c r="B889" s="26" t="s">
        <v>2326</v>
      </c>
      <c r="C889" s="26" t="s">
        <v>242</v>
      </c>
      <c r="D889" s="26" t="s">
        <v>2327</v>
      </c>
      <c r="E889" s="27" t="s">
        <v>254</v>
      </c>
      <c r="F889" s="55">
        <v>40</v>
      </c>
      <c r="G889" s="67"/>
      <c r="H889" s="68">
        <f t="shared" si="26"/>
        <v>0</v>
      </c>
      <c r="I889" s="58" t="str">
        <f t="shared" si="27"/>
        <v>A</v>
      </c>
      <c r="J889" s="32" t="s">
        <v>315</v>
      </c>
    </row>
    <row r="890" spans="1:10" x14ac:dyDescent="0.2">
      <c r="A890" s="15" t="s">
        <v>2328</v>
      </c>
      <c r="B890" s="26" t="s">
        <v>2329</v>
      </c>
      <c r="C890" s="26" t="s">
        <v>242</v>
      </c>
      <c r="D890" s="26" t="s">
        <v>2330</v>
      </c>
      <c r="E890" s="27" t="s">
        <v>254</v>
      </c>
      <c r="F890" s="55">
        <v>56</v>
      </c>
      <c r="G890" s="67"/>
      <c r="H890" s="68">
        <f t="shared" si="26"/>
        <v>0</v>
      </c>
      <c r="I890" s="58" t="str">
        <f t="shared" si="27"/>
        <v>A</v>
      </c>
      <c r="J890" s="32" t="s">
        <v>315</v>
      </c>
    </row>
    <row r="891" spans="1:10" x14ac:dyDescent="0.2">
      <c r="A891" s="15"/>
      <c r="B891" s="26" t="s">
        <v>2331</v>
      </c>
      <c r="C891" s="26" t="s">
        <v>242</v>
      </c>
      <c r="D891" s="26" t="s">
        <v>2332</v>
      </c>
      <c r="E891" s="27"/>
      <c r="F891" s="55"/>
      <c r="G891" s="67"/>
      <c r="H891" s="68" t="str">
        <f t="shared" si="26"/>
        <v/>
      </c>
      <c r="I891" s="58" t="str">
        <f t="shared" si="27"/>
        <v/>
      </c>
      <c r="J891" s="32"/>
    </row>
    <row r="892" spans="1:10" x14ac:dyDescent="0.2">
      <c r="A892" s="15"/>
      <c r="B892" s="26" t="s">
        <v>2333</v>
      </c>
      <c r="C892" s="26" t="s">
        <v>242</v>
      </c>
      <c r="D892" s="26" t="s">
        <v>2334</v>
      </c>
      <c r="E892" s="27"/>
      <c r="F892" s="55"/>
      <c r="G892" s="67"/>
      <c r="H892" s="68" t="str">
        <f t="shared" si="26"/>
        <v/>
      </c>
      <c r="I892" s="58" t="str">
        <f t="shared" si="27"/>
        <v/>
      </c>
      <c r="J892" s="32"/>
    </row>
    <row r="893" spans="1:10" x14ac:dyDescent="0.2">
      <c r="A893" s="15" t="s">
        <v>2335</v>
      </c>
      <c r="B893" s="26" t="s">
        <v>2336</v>
      </c>
      <c r="C893" s="26" t="s">
        <v>242</v>
      </c>
      <c r="D893" s="26" t="s">
        <v>2337</v>
      </c>
      <c r="E893" s="27" t="s">
        <v>518</v>
      </c>
      <c r="F893" s="55">
        <v>200</v>
      </c>
      <c r="G893" s="67"/>
      <c r="H893" s="68">
        <f t="shared" si="26"/>
        <v>0</v>
      </c>
      <c r="I893" s="58" t="str">
        <f t="shared" si="27"/>
        <v>A</v>
      </c>
      <c r="J893" s="32" t="s">
        <v>315</v>
      </c>
    </row>
    <row r="894" spans="1:10" x14ac:dyDescent="0.2">
      <c r="A894" s="15"/>
      <c r="B894" s="26" t="s">
        <v>2338</v>
      </c>
      <c r="C894" s="26" t="s">
        <v>242</v>
      </c>
      <c r="D894" s="26" t="s">
        <v>2339</v>
      </c>
      <c r="E894" s="27"/>
      <c r="F894" s="55"/>
      <c r="G894" s="67"/>
      <c r="H894" s="68" t="str">
        <f t="shared" si="26"/>
        <v/>
      </c>
      <c r="I894" s="58" t="str">
        <f t="shared" si="27"/>
        <v/>
      </c>
      <c r="J894" s="32"/>
    </row>
    <row r="895" spans="1:10" x14ac:dyDescent="0.2">
      <c r="A895" s="15"/>
      <c r="B895" s="26" t="s">
        <v>2340</v>
      </c>
      <c r="C895" s="26" t="s">
        <v>242</v>
      </c>
      <c r="D895" s="26" t="s">
        <v>2341</v>
      </c>
      <c r="E895" s="27"/>
      <c r="F895" s="55"/>
      <c r="G895" s="67"/>
      <c r="H895" s="68" t="str">
        <f t="shared" si="26"/>
        <v/>
      </c>
      <c r="I895" s="58" t="str">
        <f t="shared" si="27"/>
        <v/>
      </c>
      <c r="J895" s="32"/>
    </row>
    <row r="896" spans="1:10" x14ac:dyDescent="0.2">
      <c r="A896" s="15"/>
      <c r="B896" s="26" t="s">
        <v>2342</v>
      </c>
      <c r="C896" s="26" t="s">
        <v>242</v>
      </c>
      <c r="D896" s="26" t="s">
        <v>2343</v>
      </c>
      <c r="E896" s="27"/>
      <c r="F896" s="55"/>
      <c r="G896" s="67"/>
      <c r="H896" s="68" t="str">
        <f t="shared" si="26"/>
        <v/>
      </c>
      <c r="I896" s="58" t="str">
        <f t="shared" si="27"/>
        <v/>
      </c>
      <c r="J896" s="32"/>
    </row>
    <row r="897" spans="1:10" x14ac:dyDescent="0.2">
      <c r="A897" s="15"/>
      <c r="B897" s="26" t="s">
        <v>2344</v>
      </c>
      <c r="C897" s="26" t="s">
        <v>242</v>
      </c>
      <c r="D897" s="26" t="s">
        <v>2345</v>
      </c>
      <c r="E897" s="27"/>
      <c r="F897" s="55"/>
      <c r="G897" s="67"/>
      <c r="H897" s="68" t="str">
        <f t="shared" si="26"/>
        <v/>
      </c>
      <c r="I897" s="58" t="str">
        <f t="shared" si="27"/>
        <v/>
      </c>
      <c r="J897" s="32"/>
    </row>
    <row r="898" spans="1:10" x14ac:dyDescent="0.2">
      <c r="A898" s="15" t="s">
        <v>2346</v>
      </c>
      <c r="B898" s="26" t="s">
        <v>2347</v>
      </c>
      <c r="C898" s="26" t="s">
        <v>242</v>
      </c>
      <c r="D898" s="26" t="s">
        <v>2348</v>
      </c>
      <c r="E898" s="27" t="s">
        <v>506</v>
      </c>
      <c r="F898" s="55">
        <v>12</v>
      </c>
      <c r="G898" s="67"/>
      <c r="H898" s="68">
        <f t="shared" si="26"/>
        <v>0</v>
      </c>
      <c r="I898" s="58" t="str">
        <f t="shared" si="27"/>
        <v>A</v>
      </c>
      <c r="J898" s="32" t="s">
        <v>315</v>
      </c>
    </row>
    <row r="899" spans="1:10" ht="24" x14ac:dyDescent="0.2">
      <c r="A899" s="15" t="s">
        <v>2349</v>
      </c>
      <c r="B899" s="26" t="s">
        <v>2350</v>
      </c>
      <c r="C899" s="26" t="s">
        <v>242</v>
      </c>
      <c r="D899" s="26" t="s">
        <v>2351</v>
      </c>
      <c r="E899" s="27" t="s">
        <v>506</v>
      </c>
      <c r="F899" s="55">
        <v>15</v>
      </c>
      <c r="G899" s="67"/>
      <c r="H899" s="68">
        <f t="shared" si="26"/>
        <v>0</v>
      </c>
      <c r="I899" s="58" t="str">
        <f t="shared" si="27"/>
        <v>A</v>
      </c>
      <c r="J899" s="32" t="s">
        <v>315</v>
      </c>
    </row>
    <row r="900" spans="1:10" x14ac:dyDescent="0.2">
      <c r="A900" s="15"/>
      <c r="B900" s="26" t="s">
        <v>2352</v>
      </c>
      <c r="C900" s="26" t="s">
        <v>242</v>
      </c>
      <c r="D900" s="26" t="s">
        <v>2353</v>
      </c>
      <c r="E900" s="27"/>
      <c r="F900" s="55"/>
      <c r="G900" s="67"/>
      <c r="H900" s="68" t="str">
        <f t="shared" si="26"/>
        <v/>
      </c>
      <c r="I900" s="58" t="str">
        <f t="shared" si="27"/>
        <v/>
      </c>
      <c r="J900" s="32"/>
    </row>
    <row r="901" spans="1:10" x14ac:dyDescent="0.2">
      <c r="A901" s="15" t="s">
        <v>2354</v>
      </c>
      <c r="B901" s="26" t="s">
        <v>2355</v>
      </c>
      <c r="C901" s="26" t="s">
        <v>242</v>
      </c>
      <c r="D901" s="26" t="s">
        <v>2356</v>
      </c>
      <c r="E901" s="27" t="s">
        <v>621</v>
      </c>
      <c r="F901" s="55">
        <v>1</v>
      </c>
      <c r="G901" s="67"/>
      <c r="H901" s="68">
        <f t="shared" si="26"/>
        <v>0</v>
      </c>
      <c r="I901" s="58" t="str">
        <f t="shared" si="27"/>
        <v>A</v>
      </c>
      <c r="J901" s="32" t="s">
        <v>315</v>
      </c>
    </row>
    <row r="902" spans="1:10" x14ac:dyDescent="0.2">
      <c r="A902" s="15"/>
      <c r="B902" s="26" t="s">
        <v>2357</v>
      </c>
      <c r="C902" s="26" t="s">
        <v>242</v>
      </c>
      <c r="D902" s="26" t="s">
        <v>2358</v>
      </c>
      <c r="E902" s="27"/>
      <c r="F902" s="55"/>
      <c r="G902" s="67"/>
      <c r="H902" s="68" t="str">
        <f t="shared" si="26"/>
        <v/>
      </c>
      <c r="I902" s="58" t="str">
        <f t="shared" si="27"/>
        <v/>
      </c>
      <c r="J902" s="32"/>
    </row>
    <row r="903" spans="1:10" x14ac:dyDescent="0.2">
      <c r="A903" s="15"/>
      <c r="B903" s="26" t="s">
        <v>2359</v>
      </c>
      <c r="C903" s="26"/>
      <c r="D903" s="26" t="s">
        <v>2360</v>
      </c>
      <c r="E903" s="27"/>
      <c r="F903" s="55"/>
      <c r="G903" s="67"/>
      <c r="H903" s="68" t="str">
        <f t="shared" si="26"/>
        <v/>
      </c>
      <c r="I903" s="58" t="str">
        <f t="shared" si="27"/>
        <v/>
      </c>
      <c r="J903" s="32"/>
    </row>
    <row r="904" spans="1:10" x14ac:dyDescent="0.2">
      <c r="A904" s="15"/>
      <c r="B904" s="26" t="s">
        <v>2361</v>
      </c>
      <c r="C904" s="26" t="s">
        <v>242</v>
      </c>
      <c r="D904" s="26" t="s">
        <v>2362</v>
      </c>
      <c r="E904" s="27"/>
      <c r="F904" s="55"/>
      <c r="G904" s="67"/>
      <c r="H904" s="68" t="str">
        <f t="shared" si="26"/>
        <v/>
      </c>
      <c r="I904" s="58" t="str">
        <f t="shared" si="27"/>
        <v/>
      </c>
      <c r="J904" s="32"/>
    </row>
    <row r="905" spans="1:10" x14ac:dyDescent="0.2">
      <c r="A905" s="15" t="s">
        <v>2363</v>
      </c>
      <c r="B905" s="26" t="s">
        <v>2364</v>
      </c>
      <c r="C905" s="26" t="s">
        <v>242</v>
      </c>
      <c r="D905" s="26" t="s">
        <v>2365</v>
      </c>
      <c r="E905" s="27" t="s">
        <v>506</v>
      </c>
      <c r="F905" s="55">
        <v>105</v>
      </c>
      <c r="G905" s="67"/>
      <c r="H905" s="68">
        <f t="shared" si="26"/>
        <v>0</v>
      </c>
      <c r="I905" s="58" t="str">
        <f t="shared" si="27"/>
        <v>A</v>
      </c>
      <c r="J905" s="32" t="s">
        <v>309</v>
      </c>
    </row>
    <row r="906" spans="1:10" ht="24" x14ac:dyDescent="0.2">
      <c r="A906" s="15" t="s">
        <v>2366</v>
      </c>
      <c r="B906" s="26" t="s">
        <v>2367</v>
      </c>
      <c r="C906" s="26" t="s">
        <v>242</v>
      </c>
      <c r="D906" s="26" t="s">
        <v>2368</v>
      </c>
      <c r="E906" s="27" t="s">
        <v>506</v>
      </c>
      <c r="F906" s="55">
        <v>12</v>
      </c>
      <c r="G906" s="67"/>
      <c r="H906" s="68">
        <f t="shared" si="26"/>
        <v>0</v>
      </c>
      <c r="I906" s="58" t="str">
        <f t="shared" si="27"/>
        <v>A</v>
      </c>
      <c r="J906" s="32" t="s">
        <v>309</v>
      </c>
    </row>
    <row r="907" spans="1:10" ht="24" x14ac:dyDescent="0.2">
      <c r="A907" s="15" t="s">
        <v>2369</v>
      </c>
      <c r="B907" s="26" t="s">
        <v>2370</v>
      </c>
      <c r="C907" s="26" t="s">
        <v>242</v>
      </c>
      <c r="D907" s="26" t="s">
        <v>2371</v>
      </c>
      <c r="E907" s="27" t="s">
        <v>506</v>
      </c>
      <c r="F907" s="55">
        <v>9</v>
      </c>
      <c r="G907" s="67"/>
      <c r="H907" s="68">
        <f t="shared" si="26"/>
        <v>0</v>
      </c>
      <c r="I907" s="58" t="str">
        <f t="shared" si="27"/>
        <v>A</v>
      </c>
      <c r="J907" s="32" t="s">
        <v>309</v>
      </c>
    </row>
    <row r="908" spans="1:10" x14ac:dyDescent="0.2">
      <c r="A908" s="15" t="s">
        <v>2372</v>
      </c>
      <c r="B908" s="26" t="s">
        <v>2373</v>
      </c>
      <c r="C908" s="26" t="s">
        <v>242</v>
      </c>
      <c r="D908" s="26" t="s">
        <v>2374</v>
      </c>
      <c r="E908" s="27" t="s">
        <v>506</v>
      </c>
      <c r="F908" s="55">
        <v>17</v>
      </c>
      <c r="G908" s="67"/>
      <c r="H908" s="68">
        <f t="shared" si="26"/>
        <v>0</v>
      </c>
      <c r="I908" s="58" t="str">
        <f t="shared" si="27"/>
        <v>A</v>
      </c>
      <c r="J908" s="32" t="s">
        <v>309</v>
      </c>
    </row>
    <row r="909" spans="1:10" x14ac:dyDescent="0.2">
      <c r="A909" s="15" t="s">
        <v>2375</v>
      </c>
      <c r="B909" s="26" t="s">
        <v>2376</v>
      </c>
      <c r="C909" s="26" t="s">
        <v>242</v>
      </c>
      <c r="D909" s="26" t="s">
        <v>2377</v>
      </c>
      <c r="E909" s="27" t="s">
        <v>621</v>
      </c>
      <c r="F909" s="55">
        <v>1</v>
      </c>
      <c r="G909" s="67"/>
      <c r="H909" s="68">
        <f t="shared" si="26"/>
        <v>0</v>
      </c>
      <c r="I909" s="58" t="str">
        <f t="shared" si="27"/>
        <v>A</v>
      </c>
      <c r="J909" s="32" t="s">
        <v>315</v>
      </c>
    </row>
    <row r="910" spans="1:10" x14ac:dyDescent="0.2">
      <c r="A910" s="15" t="s">
        <v>2378</v>
      </c>
      <c r="B910" s="26" t="s">
        <v>2379</v>
      </c>
      <c r="C910" s="26" t="s">
        <v>242</v>
      </c>
      <c r="D910" s="26" t="s">
        <v>2380</v>
      </c>
      <c r="E910" s="27" t="s">
        <v>621</v>
      </c>
      <c r="F910" s="55">
        <v>1</v>
      </c>
      <c r="G910" s="67"/>
      <c r="H910" s="68">
        <f t="shared" si="26"/>
        <v>0</v>
      </c>
      <c r="I910" s="58" t="str">
        <f t="shared" si="27"/>
        <v>A</v>
      </c>
      <c r="J910" s="32" t="s">
        <v>315</v>
      </c>
    </row>
    <row r="911" spans="1:10" x14ac:dyDescent="0.2">
      <c r="A911" s="15" t="s">
        <v>2381</v>
      </c>
      <c r="B911" s="26" t="s">
        <v>2382</v>
      </c>
      <c r="C911" s="26" t="s">
        <v>242</v>
      </c>
      <c r="D911" s="26" t="s">
        <v>2383</v>
      </c>
      <c r="E911" s="27" t="s">
        <v>621</v>
      </c>
      <c r="F911" s="55">
        <v>1</v>
      </c>
      <c r="G911" s="67"/>
      <c r="H911" s="68">
        <f t="shared" si="26"/>
        <v>0</v>
      </c>
      <c r="I911" s="58" t="str">
        <f t="shared" si="27"/>
        <v>A</v>
      </c>
      <c r="J911" s="32" t="s">
        <v>315</v>
      </c>
    </row>
    <row r="912" spans="1:10" x14ac:dyDescent="0.2">
      <c r="A912" s="15"/>
      <c r="B912" s="26" t="s">
        <v>2384</v>
      </c>
      <c r="C912" s="26" t="s">
        <v>242</v>
      </c>
      <c r="D912" s="26" t="s">
        <v>2385</v>
      </c>
      <c r="E912" s="27"/>
      <c r="F912" s="55"/>
      <c r="G912" s="67"/>
      <c r="H912" s="68" t="str">
        <f t="shared" ref="H912:H975" si="28">+IF(AND(F912="",G912=""),"",ROUND(F912*G912,2))</f>
        <v/>
      </c>
      <c r="I912" s="58" t="str">
        <f t="shared" ref="I912:I922" si="29">IF(E912&lt;&gt;"","A","")</f>
        <v/>
      </c>
      <c r="J912" s="32"/>
    </row>
    <row r="913" spans="1:10" x14ac:dyDescent="0.2">
      <c r="A913" s="15"/>
      <c r="B913" s="26" t="s">
        <v>2386</v>
      </c>
      <c r="C913" s="26"/>
      <c r="D913" s="26" t="s">
        <v>2387</v>
      </c>
      <c r="E913" s="27"/>
      <c r="F913" s="55"/>
      <c r="G913" s="67"/>
      <c r="H913" s="68" t="str">
        <f t="shared" si="28"/>
        <v/>
      </c>
      <c r="I913" s="58" t="str">
        <f t="shared" si="29"/>
        <v/>
      </c>
      <c r="J913" s="32"/>
    </row>
    <row r="914" spans="1:10" x14ac:dyDescent="0.2">
      <c r="A914" s="15" t="s">
        <v>2388</v>
      </c>
      <c r="B914" s="26" t="s">
        <v>2389</v>
      </c>
      <c r="C914" s="26" t="s">
        <v>242</v>
      </c>
      <c r="D914" s="26" t="s">
        <v>2390</v>
      </c>
      <c r="E914" s="27" t="s">
        <v>621</v>
      </c>
      <c r="F914" s="55">
        <v>1</v>
      </c>
      <c r="G914" s="67"/>
      <c r="H914" s="68">
        <f t="shared" si="28"/>
        <v>0</v>
      </c>
      <c r="I914" s="58" t="str">
        <f t="shared" si="29"/>
        <v>A</v>
      </c>
      <c r="J914" s="32" t="s">
        <v>315</v>
      </c>
    </row>
    <row r="915" spans="1:10" x14ac:dyDescent="0.2">
      <c r="A915" s="15" t="s">
        <v>2391</v>
      </c>
      <c r="B915" s="26" t="s">
        <v>2392</v>
      </c>
      <c r="C915" s="26" t="s">
        <v>242</v>
      </c>
      <c r="D915" s="26" t="s">
        <v>2393</v>
      </c>
      <c r="E915" s="27" t="s">
        <v>518</v>
      </c>
      <c r="F915" s="55">
        <v>3</v>
      </c>
      <c r="G915" s="67"/>
      <c r="H915" s="68">
        <f t="shared" si="28"/>
        <v>0</v>
      </c>
      <c r="I915" s="58" t="str">
        <f t="shared" si="29"/>
        <v>A</v>
      </c>
      <c r="J915" s="32" t="s">
        <v>315</v>
      </c>
    </row>
    <row r="916" spans="1:10" x14ac:dyDescent="0.2">
      <c r="A916" s="15" t="s">
        <v>2394</v>
      </c>
      <c r="B916" s="26" t="s">
        <v>2395</v>
      </c>
      <c r="C916" s="26" t="s">
        <v>242</v>
      </c>
      <c r="D916" s="26" t="s">
        <v>2396</v>
      </c>
      <c r="E916" s="27" t="s">
        <v>417</v>
      </c>
      <c r="F916" s="55">
        <v>230</v>
      </c>
      <c r="G916" s="67"/>
      <c r="H916" s="68">
        <f t="shared" si="28"/>
        <v>0</v>
      </c>
      <c r="I916" s="58" t="str">
        <f t="shared" si="29"/>
        <v>A</v>
      </c>
      <c r="J916" s="32" t="s">
        <v>315</v>
      </c>
    </row>
    <row r="917" spans="1:10" x14ac:dyDescent="0.2">
      <c r="A917" s="15"/>
      <c r="B917" s="26" t="s">
        <v>2397</v>
      </c>
      <c r="C917" s="26" t="s">
        <v>242</v>
      </c>
      <c r="D917" s="26" t="s">
        <v>2398</v>
      </c>
      <c r="E917" s="27"/>
      <c r="F917" s="55"/>
      <c r="G917" s="67"/>
      <c r="H917" s="68" t="str">
        <f t="shared" si="28"/>
        <v/>
      </c>
      <c r="I917" s="58" t="str">
        <f t="shared" si="29"/>
        <v/>
      </c>
      <c r="J917" s="32"/>
    </row>
    <row r="918" spans="1:10" x14ac:dyDescent="0.2">
      <c r="A918" s="15"/>
      <c r="B918" s="26" t="s">
        <v>2399</v>
      </c>
      <c r="C918" s="26" t="s">
        <v>242</v>
      </c>
      <c r="D918" s="26" t="s">
        <v>2400</v>
      </c>
      <c r="E918" s="27"/>
      <c r="F918" s="55"/>
      <c r="G918" s="67"/>
      <c r="H918" s="68" t="str">
        <f t="shared" si="28"/>
        <v/>
      </c>
      <c r="I918" s="58" t="str">
        <f t="shared" si="29"/>
        <v/>
      </c>
      <c r="J918" s="32"/>
    </row>
    <row r="919" spans="1:10" x14ac:dyDescent="0.2">
      <c r="A919" s="15" t="s">
        <v>2401</v>
      </c>
      <c r="B919" s="26" t="s">
        <v>2402</v>
      </c>
      <c r="C919" s="26" t="s">
        <v>242</v>
      </c>
      <c r="D919" s="26" t="s">
        <v>2403</v>
      </c>
      <c r="E919" s="27" t="s">
        <v>2117</v>
      </c>
      <c r="F919" s="55">
        <v>203.5</v>
      </c>
      <c r="G919" s="67"/>
      <c r="H919" s="68">
        <f t="shared" si="28"/>
        <v>0</v>
      </c>
      <c r="I919" s="58" t="str">
        <f t="shared" si="29"/>
        <v>A</v>
      </c>
      <c r="J919" s="32" t="s">
        <v>315</v>
      </c>
    </row>
    <row r="920" spans="1:10" x14ac:dyDescent="0.2">
      <c r="A920" s="15" t="s">
        <v>2404</v>
      </c>
      <c r="B920" s="26" t="s">
        <v>2405</v>
      </c>
      <c r="C920" s="26" t="s">
        <v>242</v>
      </c>
      <c r="D920" s="26" t="s">
        <v>2406</v>
      </c>
      <c r="E920" s="27" t="s">
        <v>2117</v>
      </c>
      <c r="F920" s="55">
        <v>263</v>
      </c>
      <c r="G920" s="67"/>
      <c r="H920" s="68">
        <f t="shared" si="28"/>
        <v>0</v>
      </c>
      <c r="I920" s="58" t="str">
        <f t="shared" si="29"/>
        <v>A</v>
      </c>
      <c r="J920" s="32" t="s">
        <v>315</v>
      </c>
    </row>
    <row r="921" spans="1:10" x14ac:dyDescent="0.2">
      <c r="A921" s="15" t="s">
        <v>2407</v>
      </c>
      <c r="B921" s="26" t="s">
        <v>2408</v>
      </c>
      <c r="C921" s="26" t="s">
        <v>242</v>
      </c>
      <c r="D921" s="26" t="s">
        <v>2409</v>
      </c>
      <c r="E921" s="27" t="s">
        <v>2117</v>
      </c>
      <c r="F921" s="55">
        <v>782</v>
      </c>
      <c r="G921" s="67"/>
      <c r="H921" s="68">
        <f t="shared" si="28"/>
        <v>0</v>
      </c>
      <c r="I921" s="58" t="str">
        <f t="shared" si="29"/>
        <v>A</v>
      </c>
      <c r="J921" s="32" t="s">
        <v>315</v>
      </c>
    </row>
    <row r="922" spans="1:10" ht="12.75" customHeight="1" x14ac:dyDescent="0.2">
      <c r="A922" s="15"/>
      <c r="B922" s="26"/>
      <c r="C922" s="26"/>
      <c r="D922" s="26"/>
      <c r="E922" s="27"/>
      <c r="F922" s="55"/>
      <c r="G922" s="67"/>
      <c r="H922" s="68" t="str">
        <f t="shared" si="28"/>
        <v/>
      </c>
      <c r="I922" s="58" t="str">
        <f t="shared" si="29"/>
        <v/>
      </c>
      <c r="J922" s="32"/>
    </row>
  </sheetData>
  <mergeCells count="2">
    <mergeCell ref="D6:G6"/>
    <mergeCell ref="A1:J1"/>
  </mergeCells>
  <phoneticPr fontId="0" type="noConversion"/>
  <conditionalFormatting sqref="B16:J200000">
    <cfRule type="cellIs" dxfId="18" priority="1" stopIfTrue="1" operator="notEqual">
      <formula>""</formula>
    </cfRule>
  </conditionalFormatting>
  <conditionalFormatting sqref="H6">
    <cfRule type="cellIs" dxfId="17" priority="3" stopIfTrue="1" operator="equal">
      <formula>0</formula>
    </cfRule>
    <cfRule type="cellIs" dxfId="16" priority="4" stopIfTrue="1" operator="lessThan">
      <formula>$H$7</formula>
    </cfRule>
    <cfRule type="cellIs" dxfId="15" priority="5" stopIfTrue="1" operator="greaterThanOrEqual">
      <formula>$H$7</formula>
    </cfRule>
  </conditionalFormatting>
  <dataValidations count="1">
    <dataValidation type="custom" allowBlank="1" showInputMessage="1" showErrorMessage="1" errorTitle="Achtung!" error="Betrag nur mit 2 (zwei) Dezimalstellen!!!" sqref="F16:G65191" xr:uid="{00000000-0002-0000-0100-000000000000}">
      <formula1>F16=ROUND(F16,2)</formula1>
    </dataValidation>
  </dataValidations>
  <pageMargins left="0.7" right="0.7" top="0.78740157499999996" bottom="0.78740157499999996" header="0.3" footer="0.3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16"/>
  <sheetViews>
    <sheetView zoomScaleNormal="100" workbookViewId="0">
      <selection sqref="A1:J1"/>
    </sheetView>
  </sheetViews>
  <sheetFormatPr defaultColWidth="11.42578125" defaultRowHeight="12.75" x14ac:dyDescent="0.2"/>
  <cols>
    <col min="1" max="1" width="5.5703125" customWidth="1"/>
    <col min="2" max="2" width="24.7109375" style="1" customWidth="1"/>
    <col min="3" max="3" width="2" style="1" bestFit="1" customWidth="1"/>
    <col min="4" max="4" width="57.7109375" style="1" customWidth="1"/>
    <col min="5" max="5" width="16.7109375" style="1" customWidth="1"/>
    <col min="6" max="6" width="15" style="56" customWidth="1"/>
    <col min="7" max="7" width="14.140625" style="56" customWidth="1"/>
    <col min="8" max="8" width="17" customWidth="1"/>
  </cols>
  <sheetData>
    <row r="1" spans="1:11" ht="15" customHeight="1" x14ac:dyDescent="0.25">
      <c r="A1" s="80" t="s">
        <v>277</v>
      </c>
      <c r="B1" s="81"/>
      <c r="C1" s="81"/>
      <c r="D1" s="81"/>
      <c r="E1" s="81"/>
      <c r="F1" s="81"/>
      <c r="G1" s="81"/>
      <c r="H1" s="81"/>
      <c r="I1" s="81"/>
      <c r="J1" s="82"/>
      <c r="K1" s="3"/>
    </row>
    <row r="2" spans="1:11" x14ac:dyDescent="0.2">
      <c r="A2" s="1"/>
      <c r="F2" s="1"/>
      <c r="G2" s="1"/>
    </row>
    <row r="3" spans="1:11" x14ac:dyDescent="0.2">
      <c r="A3" s="1"/>
      <c r="F3" s="1"/>
      <c r="G3" s="1"/>
    </row>
    <row r="4" spans="1:11" ht="15" x14ac:dyDescent="0.2">
      <c r="A4" s="10"/>
      <c r="B4" s="10"/>
      <c r="C4" s="10"/>
      <c r="D4" s="19" t="s">
        <v>267</v>
      </c>
      <c r="E4" s="20"/>
      <c r="F4" s="20"/>
      <c r="G4" s="20"/>
      <c r="H4" s="21"/>
    </row>
    <row r="5" spans="1:11" x14ac:dyDescent="0.2">
      <c r="A5" s="1"/>
      <c r="F5" s="1"/>
      <c r="G5" s="1"/>
      <c r="H5" s="1"/>
    </row>
    <row r="6" spans="1:11" x14ac:dyDescent="0.2">
      <c r="A6" s="10"/>
      <c r="B6" s="10"/>
      <c r="C6" s="10"/>
      <c r="D6" s="17" t="s">
        <v>268</v>
      </c>
      <c r="E6" s="18"/>
      <c r="F6" s="18"/>
      <c r="G6" s="18"/>
      <c r="H6" s="64">
        <f>SUM($H$16:$H$9785)</f>
        <v>0</v>
      </c>
    </row>
    <row r="7" spans="1:11" x14ac:dyDescent="0.2">
      <c r="A7" s="10"/>
      <c r="B7" s="10"/>
      <c r="C7" s="10"/>
      <c r="D7" s="99" t="s">
        <v>269</v>
      </c>
      <c r="E7" s="100"/>
      <c r="F7" s="100"/>
      <c r="G7" s="101"/>
      <c r="H7" s="64">
        <f>SUM(H6:H6)</f>
        <v>0</v>
      </c>
    </row>
    <row r="8" spans="1:11" ht="12.75" customHeight="1" x14ac:dyDescent="0.2">
      <c r="A8" s="10"/>
      <c r="B8" s="10"/>
      <c r="C8" s="10"/>
      <c r="D8" s="17" t="s">
        <v>279</v>
      </c>
      <c r="E8" s="18"/>
      <c r="F8" s="18"/>
      <c r="G8" s="18"/>
      <c r="H8" s="64">
        <f>SUM(ANGEBOT!E11:E11)</f>
        <v>0</v>
      </c>
      <c r="I8" s="50"/>
      <c r="J8" s="50"/>
    </row>
    <row r="9" spans="1:11" x14ac:dyDescent="0.2">
      <c r="F9" s="1"/>
      <c r="G9" s="1"/>
    </row>
    <row r="10" spans="1:11" x14ac:dyDescent="0.2">
      <c r="F10" s="1"/>
      <c r="G10" s="1"/>
    </row>
    <row r="11" spans="1:11" x14ac:dyDescent="0.2">
      <c r="F11" s="1"/>
      <c r="G11" s="48"/>
      <c r="H11" s="1"/>
    </row>
    <row r="12" spans="1:11" x14ac:dyDescent="0.2">
      <c r="F12" s="1"/>
      <c r="G12" s="48"/>
      <c r="H12" s="51"/>
    </row>
    <row r="13" spans="1:11" x14ac:dyDescent="0.2">
      <c r="F13" s="1"/>
      <c r="G13" s="48"/>
      <c r="H13" s="51"/>
    </row>
    <row r="14" spans="1:11" ht="15" x14ac:dyDescent="0.25">
      <c r="A14" s="10"/>
      <c r="B14" s="2" t="s">
        <v>264</v>
      </c>
      <c r="C14" s="2"/>
      <c r="D14" s="2"/>
      <c r="E14" s="2"/>
      <c r="F14" s="2"/>
      <c r="G14" s="2"/>
    </row>
    <row r="15" spans="1:11" ht="48" x14ac:dyDescent="0.2">
      <c r="A15" s="11" t="s">
        <v>254</v>
      </c>
      <c r="B15" s="11" t="s">
        <v>255</v>
      </c>
      <c r="C15" s="11" t="s">
        <v>242</v>
      </c>
      <c r="D15" s="12" t="s">
        <v>241</v>
      </c>
      <c r="E15" s="11" t="s">
        <v>256</v>
      </c>
      <c r="F15" s="11" t="s">
        <v>257</v>
      </c>
      <c r="G15" s="11" t="s">
        <v>258</v>
      </c>
      <c r="H15" s="11" t="s">
        <v>265</v>
      </c>
      <c r="I15" s="13" t="s">
        <v>266</v>
      </c>
      <c r="J15" s="14" t="s">
        <v>261</v>
      </c>
    </row>
    <row r="16" spans="1:11" x14ac:dyDescent="0.2">
      <c r="A16" s="35"/>
      <c r="B16" s="52"/>
      <c r="C16" s="52"/>
      <c r="D16" s="59"/>
      <c r="E16" s="27"/>
      <c r="F16" s="54"/>
      <c r="G16" s="65"/>
      <c r="H16" s="66" t="str">
        <f>+IF(AND(F16="",G16=""),"",ROUND(F16*G16,2))</f>
        <v/>
      </c>
      <c r="I16" s="58" t="str">
        <f>IF(E16&lt;&gt;"","P","")</f>
        <v/>
      </c>
      <c r="J16" s="32"/>
    </row>
  </sheetData>
  <mergeCells count="2">
    <mergeCell ref="A1:J1"/>
    <mergeCell ref="D7:G7"/>
  </mergeCells>
  <phoneticPr fontId="0" type="noConversion"/>
  <conditionalFormatting sqref="B16:J200000">
    <cfRule type="cellIs" dxfId="14" priority="1" stopIfTrue="1" operator="notEqual">
      <formula>""</formula>
    </cfRule>
  </conditionalFormatting>
  <conditionalFormatting sqref="D17:D29">
    <cfRule type="cellIs" dxfId="13" priority="79" stopIfTrue="1" operator="notEqual">
      <formula>""</formula>
    </cfRule>
  </conditionalFormatting>
  <conditionalFormatting sqref="H6">
    <cfRule type="cellIs" dxfId="12" priority="2" stopIfTrue="1" operator="equal">
      <formula>0</formula>
    </cfRule>
    <cfRule type="cellIs" dxfId="11" priority="3" stopIfTrue="1" operator="lessThan">
      <formula>$H$8</formula>
    </cfRule>
    <cfRule type="cellIs" dxfId="10" priority="4" stopIfTrue="1" operator="greaterThanOrEqual">
      <formula>$H$8</formula>
    </cfRule>
  </conditionalFormatting>
  <conditionalFormatting sqref="H8">
    <cfRule type="expression" dxfId="9" priority="9" stopIfTrue="1">
      <formula>$H$8=0</formula>
    </cfRule>
    <cfRule type="cellIs" dxfId="8" priority="10" stopIfTrue="1" operator="lessThan">
      <formula>$H$8</formula>
    </cfRule>
    <cfRule type="cellIs" dxfId="7" priority="11" stopIfTrue="1" operator="greaterThan">
      <formula>$H$8</formula>
    </cfRule>
  </conditionalFormatting>
  <dataValidations count="1">
    <dataValidation type="custom" allowBlank="1" showInputMessage="1" showErrorMessage="1" errorTitle="Achtung!" error="Betrag nur mit 2 (zwei) Dezimalstellen!!!" sqref="F16:G65354" xr:uid="{00000000-0002-0000-0200-000000000000}">
      <formula1>F16=ROUND(F16,2)</formula1>
    </dataValidation>
  </dataValidations>
  <pageMargins left="0.7" right="0.7" top="0.78740157499999996" bottom="0.78740157499999996" header="0.3" footer="0.3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15"/>
  <sheetViews>
    <sheetView zoomScaleNormal="100" workbookViewId="0">
      <selection sqref="A1:I1"/>
    </sheetView>
  </sheetViews>
  <sheetFormatPr defaultColWidth="11.42578125" defaultRowHeight="12.75" x14ac:dyDescent="0.2"/>
  <cols>
    <col min="1" max="1" width="5.5703125" style="16" customWidth="1"/>
    <col min="2" max="2" width="24.7109375" style="1" customWidth="1"/>
    <col min="3" max="3" width="2.140625" style="8" bestFit="1" customWidth="1"/>
    <col min="4" max="4" width="57.7109375" style="1" customWidth="1"/>
    <col min="5" max="5" width="16.7109375" style="1" customWidth="1"/>
    <col min="6" max="6" width="15" style="53" customWidth="1"/>
    <col min="7" max="7" width="11.28515625" style="53" customWidth="1"/>
    <col min="8" max="8" width="17" style="16" customWidth="1"/>
    <col min="9" max="16384" width="11.42578125" style="16"/>
  </cols>
  <sheetData>
    <row r="1" spans="1:13" ht="15" customHeight="1" x14ac:dyDescent="0.25">
      <c r="A1" s="102" t="s">
        <v>284</v>
      </c>
      <c r="B1" s="81"/>
      <c r="C1" s="81"/>
      <c r="D1" s="81"/>
      <c r="E1" s="81"/>
      <c r="F1" s="81"/>
      <c r="G1" s="81"/>
      <c r="H1" s="81"/>
      <c r="I1" s="82"/>
      <c r="J1" s="3"/>
    </row>
    <row r="2" spans="1:13" x14ac:dyDescent="0.2">
      <c r="F2" s="1"/>
      <c r="G2" s="1"/>
    </row>
    <row r="3" spans="1:13" x14ac:dyDescent="0.2">
      <c r="A3" s="1"/>
      <c r="F3" s="1"/>
      <c r="G3" s="1"/>
    </row>
    <row r="4" spans="1:13" ht="15" x14ac:dyDescent="0.2">
      <c r="A4" s="1"/>
      <c r="D4" s="19" t="s">
        <v>263</v>
      </c>
      <c r="E4" s="20"/>
      <c r="F4" s="20"/>
      <c r="G4" s="20"/>
      <c r="H4" s="21"/>
    </row>
    <row r="5" spans="1:13" x14ac:dyDescent="0.2">
      <c r="A5" s="1"/>
      <c r="F5" s="1"/>
      <c r="G5" s="1"/>
      <c r="H5" s="1"/>
    </row>
    <row r="6" spans="1:13" x14ac:dyDescent="0.2">
      <c r="A6" s="1"/>
      <c r="D6" s="99" t="s">
        <v>283</v>
      </c>
      <c r="E6" s="100"/>
      <c r="F6" s="100"/>
      <c r="G6" s="101"/>
      <c r="H6" s="64">
        <f>SUM($H$15:$H$9786)</f>
        <v>91203.43999999993</v>
      </c>
    </row>
    <row r="7" spans="1:13" x14ac:dyDescent="0.2">
      <c r="A7" s="1"/>
      <c r="F7" s="1"/>
      <c r="G7" s="1"/>
    </row>
    <row r="8" spans="1:13" x14ac:dyDescent="0.2">
      <c r="A8" s="1"/>
      <c r="F8" s="1"/>
      <c r="G8" s="1"/>
    </row>
    <row r="9" spans="1:13" x14ac:dyDescent="0.2">
      <c r="A9" s="1"/>
      <c r="F9" s="1"/>
      <c r="G9" s="1"/>
      <c r="H9" s="1"/>
    </row>
    <row r="10" spans="1:13" x14ac:dyDescent="0.2">
      <c r="A10" s="1"/>
      <c r="F10" s="1"/>
      <c r="G10" s="1"/>
      <c r="H10" s="1"/>
    </row>
    <row r="11" spans="1:13" x14ac:dyDescent="0.2">
      <c r="A11" s="1"/>
      <c r="F11" s="1"/>
      <c r="G11" s="1"/>
    </row>
    <row r="12" spans="1:13" x14ac:dyDescent="0.2">
      <c r="A12" s="1"/>
      <c r="F12" s="1"/>
      <c r="G12" s="1"/>
    </row>
    <row r="13" spans="1:13" ht="15" x14ac:dyDescent="0.25">
      <c r="A13" s="10"/>
      <c r="B13" s="2" t="s">
        <v>274</v>
      </c>
      <c r="C13" s="36"/>
      <c r="D13" s="2"/>
      <c r="E13" s="2"/>
      <c r="F13" s="2"/>
      <c r="G13" s="2"/>
    </row>
    <row r="14" spans="1:13" ht="39.75" x14ac:dyDescent="0.2">
      <c r="A14" s="11" t="s">
        <v>254</v>
      </c>
      <c r="B14" s="11" t="s">
        <v>255</v>
      </c>
      <c r="C14" s="11" t="s">
        <v>243</v>
      </c>
      <c r="D14" s="12" t="s">
        <v>241</v>
      </c>
      <c r="E14" s="11" t="s">
        <v>256</v>
      </c>
      <c r="F14" s="11" t="s">
        <v>257</v>
      </c>
      <c r="G14" s="11" t="s">
        <v>258</v>
      </c>
      <c r="H14" s="11" t="s">
        <v>259</v>
      </c>
      <c r="I14" s="14" t="s">
        <v>261</v>
      </c>
      <c r="M14" s="34"/>
    </row>
    <row r="15" spans="1:13" x14ac:dyDescent="0.2">
      <c r="A15" s="15"/>
      <c r="B15" s="26" t="s">
        <v>1345</v>
      </c>
      <c r="C15" s="26"/>
      <c r="D15" s="26" t="s">
        <v>1346</v>
      </c>
      <c r="E15" s="27"/>
      <c r="F15" s="55"/>
      <c r="G15" s="69"/>
      <c r="H15" s="66" t="s">
        <v>294</v>
      </c>
      <c r="I15" s="32"/>
    </row>
    <row r="16" spans="1:13" x14ac:dyDescent="0.2">
      <c r="A16" s="15"/>
      <c r="B16" s="26" t="s">
        <v>2410</v>
      </c>
      <c r="C16" s="26"/>
      <c r="D16" s="26" t="s">
        <v>2411</v>
      </c>
      <c r="E16" s="27"/>
      <c r="F16" s="55"/>
      <c r="G16" s="69"/>
      <c r="H16" s="66"/>
      <c r="I16" s="32"/>
    </row>
    <row r="17" spans="1:9" x14ac:dyDescent="0.2">
      <c r="A17" s="15"/>
      <c r="B17" s="26" t="s">
        <v>2412</v>
      </c>
      <c r="C17" s="26"/>
      <c r="D17" s="26" t="s">
        <v>2413</v>
      </c>
      <c r="E17" s="27"/>
      <c r="F17" s="55"/>
      <c r="G17" s="69"/>
      <c r="H17" s="66"/>
      <c r="I17" s="32"/>
    </row>
    <row r="18" spans="1:9" x14ac:dyDescent="0.2">
      <c r="A18" s="15"/>
      <c r="B18" s="26" t="s">
        <v>2414</v>
      </c>
      <c r="C18" s="26"/>
      <c r="D18" s="26" t="s">
        <v>302</v>
      </c>
      <c r="E18" s="27"/>
      <c r="F18" s="55"/>
      <c r="G18" s="69"/>
      <c r="H18" s="66"/>
      <c r="I18" s="32"/>
    </row>
    <row r="19" spans="1:9" x14ac:dyDescent="0.2">
      <c r="A19" s="15" t="s">
        <v>2415</v>
      </c>
      <c r="B19" s="26" t="s">
        <v>2416</v>
      </c>
      <c r="C19" s="26" t="s">
        <v>242</v>
      </c>
      <c r="D19" s="26" t="s">
        <v>2417</v>
      </c>
      <c r="E19" s="27" t="s">
        <v>621</v>
      </c>
      <c r="F19" s="55">
        <v>0.47</v>
      </c>
      <c r="G19" s="69">
        <v>3780.8</v>
      </c>
      <c r="H19" s="66">
        <v>1776.97</v>
      </c>
      <c r="I19" s="32" t="s">
        <v>311</v>
      </c>
    </row>
    <row r="20" spans="1:9" x14ac:dyDescent="0.2">
      <c r="A20" s="15" t="s">
        <v>2418</v>
      </c>
      <c r="B20" s="26" t="s">
        <v>2416</v>
      </c>
      <c r="C20" s="26" t="s">
        <v>242</v>
      </c>
      <c r="D20" s="26" t="s">
        <v>2417</v>
      </c>
      <c r="E20" s="27" t="s">
        <v>621</v>
      </c>
      <c r="F20" s="55">
        <v>0.18</v>
      </c>
      <c r="G20" s="69">
        <v>3780.8</v>
      </c>
      <c r="H20" s="66">
        <v>680.55</v>
      </c>
      <c r="I20" s="32" t="s">
        <v>307</v>
      </c>
    </row>
    <row r="21" spans="1:9" x14ac:dyDescent="0.2">
      <c r="A21" s="15" t="s">
        <v>2419</v>
      </c>
      <c r="B21" s="26" t="s">
        <v>2416</v>
      </c>
      <c r="C21" s="26" t="s">
        <v>242</v>
      </c>
      <c r="D21" s="26" t="s">
        <v>2417</v>
      </c>
      <c r="E21" s="27" t="s">
        <v>621</v>
      </c>
      <c r="F21" s="55">
        <v>1.45</v>
      </c>
      <c r="G21" s="69">
        <v>3780.8</v>
      </c>
      <c r="H21" s="66">
        <v>5482.16</v>
      </c>
      <c r="I21" s="32" t="s">
        <v>309</v>
      </c>
    </row>
    <row r="22" spans="1:9" x14ac:dyDescent="0.2">
      <c r="A22" s="15" t="s">
        <v>2420</v>
      </c>
      <c r="B22" s="26" t="s">
        <v>2416</v>
      </c>
      <c r="C22" s="26" t="s">
        <v>242</v>
      </c>
      <c r="D22" s="26" t="s">
        <v>2417</v>
      </c>
      <c r="E22" s="27" t="s">
        <v>621</v>
      </c>
      <c r="F22" s="55">
        <v>1.34</v>
      </c>
      <c r="G22" s="69">
        <v>3780.8</v>
      </c>
      <c r="H22" s="66">
        <v>5066.2700000000004</v>
      </c>
      <c r="I22" s="32" t="s">
        <v>315</v>
      </c>
    </row>
    <row r="23" spans="1:9" x14ac:dyDescent="0.2">
      <c r="A23" s="15" t="s">
        <v>2421</v>
      </c>
      <c r="B23" s="26" t="s">
        <v>2416</v>
      </c>
      <c r="C23" s="26" t="s">
        <v>242</v>
      </c>
      <c r="D23" s="26" t="s">
        <v>2417</v>
      </c>
      <c r="E23" s="27" t="s">
        <v>621</v>
      </c>
      <c r="F23" s="55">
        <v>0.3</v>
      </c>
      <c r="G23" s="69">
        <v>3780.8</v>
      </c>
      <c r="H23" s="66">
        <v>1134.24</v>
      </c>
      <c r="I23" s="32" t="s">
        <v>317</v>
      </c>
    </row>
    <row r="24" spans="1:9" x14ac:dyDescent="0.2">
      <c r="A24" s="15" t="s">
        <v>2422</v>
      </c>
      <c r="B24" s="26" t="s">
        <v>2416</v>
      </c>
      <c r="C24" s="26" t="s">
        <v>242</v>
      </c>
      <c r="D24" s="26" t="s">
        <v>2417</v>
      </c>
      <c r="E24" s="27" t="s">
        <v>621</v>
      </c>
      <c r="F24" s="55">
        <v>0.26</v>
      </c>
      <c r="G24" s="69">
        <v>3780.8</v>
      </c>
      <c r="H24" s="66">
        <v>983.01</v>
      </c>
      <c r="I24" s="32" t="s">
        <v>313</v>
      </c>
    </row>
    <row r="25" spans="1:9" x14ac:dyDescent="0.2">
      <c r="A25" s="15"/>
      <c r="B25" s="26" t="s">
        <v>2423</v>
      </c>
      <c r="C25" s="26"/>
      <c r="D25" s="26" t="s">
        <v>2424</v>
      </c>
      <c r="E25" s="27"/>
      <c r="F25" s="55"/>
      <c r="G25" s="69"/>
      <c r="H25" s="66"/>
      <c r="I25" s="32"/>
    </row>
    <row r="26" spans="1:9" x14ac:dyDescent="0.2">
      <c r="A26" s="15"/>
      <c r="B26" s="26" t="s">
        <v>2425</v>
      </c>
      <c r="C26" s="26"/>
      <c r="D26" s="26" t="s">
        <v>2426</v>
      </c>
      <c r="E26" s="27"/>
      <c r="F26" s="55"/>
      <c r="G26" s="69"/>
      <c r="H26" s="66"/>
      <c r="I26" s="32"/>
    </row>
    <row r="27" spans="1:9" x14ac:dyDescent="0.2">
      <c r="A27" s="15" t="s">
        <v>2427</v>
      </c>
      <c r="B27" s="26" t="s">
        <v>2428</v>
      </c>
      <c r="C27" s="26"/>
      <c r="D27" s="26" t="s">
        <v>2429</v>
      </c>
      <c r="E27" s="27" t="s">
        <v>506</v>
      </c>
      <c r="F27" s="55">
        <v>0.13</v>
      </c>
      <c r="G27" s="69">
        <v>331.66</v>
      </c>
      <c r="H27" s="66">
        <v>43.12</v>
      </c>
      <c r="I27" s="32" t="s">
        <v>307</v>
      </c>
    </row>
    <row r="28" spans="1:9" x14ac:dyDescent="0.2">
      <c r="A28" s="15" t="s">
        <v>2430</v>
      </c>
      <c r="B28" s="26" t="s">
        <v>2428</v>
      </c>
      <c r="C28" s="26"/>
      <c r="D28" s="26" t="s">
        <v>2429</v>
      </c>
      <c r="E28" s="27" t="s">
        <v>506</v>
      </c>
      <c r="F28" s="55">
        <v>0.71</v>
      </c>
      <c r="G28" s="69">
        <v>331.66</v>
      </c>
      <c r="H28" s="66">
        <v>235.47</v>
      </c>
      <c r="I28" s="32" t="s">
        <v>309</v>
      </c>
    </row>
    <row r="29" spans="1:9" x14ac:dyDescent="0.2">
      <c r="A29" s="15" t="s">
        <v>2431</v>
      </c>
      <c r="B29" s="26" t="s">
        <v>2428</v>
      </c>
      <c r="C29" s="26"/>
      <c r="D29" s="26" t="s">
        <v>2429</v>
      </c>
      <c r="E29" s="27" t="s">
        <v>506</v>
      </c>
      <c r="F29" s="55">
        <v>0.28999999999999998</v>
      </c>
      <c r="G29" s="69">
        <v>331.66</v>
      </c>
      <c r="H29" s="66">
        <v>96.18</v>
      </c>
      <c r="I29" s="32" t="s">
        <v>311</v>
      </c>
    </row>
    <row r="30" spans="1:9" x14ac:dyDescent="0.2">
      <c r="A30" s="15" t="s">
        <v>2432</v>
      </c>
      <c r="B30" s="26" t="s">
        <v>2428</v>
      </c>
      <c r="C30" s="26"/>
      <c r="D30" s="26" t="s">
        <v>2429</v>
      </c>
      <c r="E30" s="27" t="s">
        <v>506</v>
      </c>
      <c r="F30" s="55">
        <v>0.17</v>
      </c>
      <c r="G30" s="69">
        <v>331.66</v>
      </c>
      <c r="H30" s="66">
        <v>56.39</v>
      </c>
      <c r="I30" s="32" t="s">
        <v>313</v>
      </c>
    </row>
    <row r="31" spans="1:9" x14ac:dyDescent="0.2">
      <c r="A31" s="15" t="s">
        <v>2433</v>
      </c>
      <c r="B31" s="26" t="s">
        <v>2428</v>
      </c>
      <c r="C31" s="26"/>
      <c r="D31" s="26" t="s">
        <v>2429</v>
      </c>
      <c r="E31" s="27" t="s">
        <v>506</v>
      </c>
      <c r="F31" s="55">
        <v>0.5</v>
      </c>
      <c r="G31" s="69">
        <v>331.66</v>
      </c>
      <c r="H31" s="66">
        <v>165.83</v>
      </c>
      <c r="I31" s="32" t="s">
        <v>315</v>
      </c>
    </row>
    <row r="32" spans="1:9" x14ac:dyDescent="0.2">
      <c r="A32" s="15" t="s">
        <v>2434</v>
      </c>
      <c r="B32" s="26" t="s">
        <v>2428</v>
      </c>
      <c r="C32" s="26"/>
      <c r="D32" s="26" t="s">
        <v>2429</v>
      </c>
      <c r="E32" s="27" t="s">
        <v>506</v>
      </c>
      <c r="F32" s="55">
        <v>0.2</v>
      </c>
      <c r="G32" s="69">
        <v>331.66</v>
      </c>
      <c r="H32" s="66">
        <v>66.34</v>
      </c>
      <c r="I32" s="32" t="s">
        <v>317</v>
      </c>
    </row>
    <row r="33" spans="1:9" x14ac:dyDescent="0.2">
      <c r="A33" s="15" t="s">
        <v>2435</v>
      </c>
      <c r="B33" s="26" t="s">
        <v>2436</v>
      </c>
      <c r="C33" s="26" t="s">
        <v>242</v>
      </c>
      <c r="D33" s="26" t="s">
        <v>2437</v>
      </c>
      <c r="E33" s="27" t="s">
        <v>518</v>
      </c>
      <c r="F33" s="55">
        <v>43.47</v>
      </c>
      <c r="G33" s="69">
        <v>9.27</v>
      </c>
      <c r="H33" s="66">
        <v>402.97</v>
      </c>
      <c r="I33" s="32" t="s">
        <v>307</v>
      </c>
    </row>
    <row r="34" spans="1:9" x14ac:dyDescent="0.2">
      <c r="A34" s="15" t="s">
        <v>2438</v>
      </c>
      <c r="B34" s="26" t="s">
        <v>2436</v>
      </c>
      <c r="C34" s="26" t="s">
        <v>242</v>
      </c>
      <c r="D34" s="26" t="s">
        <v>2437</v>
      </c>
      <c r="E34" s="27" t="s">
        <v>518</v>
      </c>
      <c r="F34" s="55">
        <v>135.87</v>
      </c>
      <c r="G34" s="69">
        <v>9.27</v>
      </c>
      <c r="H34" s="66">
        <v>1259.51</v>
      </c>
      <c r="I34" s="32" t="s">
        <v>309</v>
      </c>
    </row>
    <row r="35" spans="1:9" x14ac:dyDescent="0.2">
      <c r="A35" s="15" t="s">
        <v>2439</v>
      </c>
      <c r="B35" s="26" t="s">
        <v>2436</v>
      </c>
      <c r="C35" s="26" t="s">
        <v>242</v>
      </c>
      <c r="D35" s="26" t="s">
        <v>2437</v>
      </c>
      <c r="E35" s="27" t="s">
        <v>518</v>
      </c>
      <c r="F35" s="55">
        <v>77.069999999999993</v>
      </c>
      <c r="G35" s="69">
        <v>9.27</v>
      </c>
      <c r="H35" s="66">
        <v>714.44</v>
      </c>
      <c r="I35" s="32" t="s">
        <v>311</v>
      </c>
    </row>
    <row r="36" spans="1:9" x14ac:dyDescent="0.2">
      <c r="A36" s="15" t="s">
        <v>2440</v>
      </c>
      <c r="B36" s="26" t="s">
        <v>2436</v>
      </c>
      <c r="C36" s="26" t="s">
        <v>242</v>
      </c>
      <c r="D36" s="26" t="s">
        <v>2437</v>
      </c>
      <c r="E36" s="27" t="s">
        <v>518</v>
      </c>
      <c r="F36" s="55">
        <v>31.29</v>
      </c>
      <c r="G36" s="69">
        <v>9.27</v>
      </c>
      <c r="H36" s="66">
        <v>290.06</v>
      </c>
      <c r="I36" s="32" t="s">
        <v>313</v>
      </c>
    </row>
    <row r="37" spans="1:9" x14ac:dyDescent="0.2">
      <c r="A37" s="15" t="s">
        <v>2441</v>
      </c>
      <c r="B37" s="26" t="s">
        <v>2436</v>
      </c>
      <c r="C37" s="26" t="s">
        <v>242</v>
      </c>
      <c r="D37" s="26" t="s">
        <v>2437</v>
      </c>
      <c r="E37" s="27" t="s">
        <v>518</v>
      </c>
      <c r="F37" s="55">
        <v>90.3</v>
      </c>
      <c r="G37" s="69">
        <v>9.27</v>
      </c>
      <c r="H37" s="66">
        <v>837.08</v>
      </c>
      <c r="I37" s="32" t="s">
        <v>315</v>
      </c>
    </row>
    <row r="38" spans="1:9" x14ac:dyDescent="0.2">
      <c r="A38" s="15" t="s">
        <v>2442</v>
      </c>
      <c r="B38" s="26" t="s">
        <v>2436</v>
      </c>
      <c r="C38" s="26" t="s">
        <v>242</v>
      </c>
      <c r="D38" s="26" t="s">
        <v>2437</v>
      </c>
      <c r="E38" s="27" t="s">
        <v>518</v>
      </c>
      <c r="F38" s="55">
        <v>42</v>
      </c>
      <c r="G38" s="69">
        <v>9.27</v>
      </c>
      <c r="H38" s="66">
        <v>389.34</v>
      </c>
      <c r="I38" s="32" t="s">
        <v>317</v>
      </c>
    </row>
    <row r="39" spans="1:9" x14ac:dyDescent="0.2">
      <c r="A39" s="15"/>
      <c r="B39" s="26" t="s">
        <v>2443</v>
      </c>
      <c r="C39" s="26"/>
      <c r="D39" s="26" t="s">
        <v>2444</v>
      </c>
      <c r="E39" s="27"/>
      <c r="F39" s="55"/>
      <c r="G39" s="69"/>
      <c r="H39" s="66"/>
      <c r="I39" s="32"/>
    </row>
    <row r="40" spans="1:9" x14ac:dyDescent="0.2">
      <c r="A40" s="15" t="s">
        <v>2445</v>
      </c>
      <c r="B40" s="26" t="s">
        <v>2446</v>
      </c>
      <c r="C40" s="26"/>
      <c r="D40" s="26" t="s">
        <v>2447</v>
      </c>
      <c r="E40" s="27" t="s">
        <v>506</v>
      </c>
      <c r="F40" s="55">
        <v>0.13</v>
      </c>
      <c r="G40" s="69">
        <v>257.39999999999998</v>
      </c>
      <c r="H40" s="66">
        <v>33.46</v>
      </c>
      <c r="I40" s="32" t="s">
        <v>307</v>
      </c>
    </row>
    <row r="41" spans="1:9" x14ac:dyDescent="0.2">
      <c r="A41" s="15" t="s">
        <v>2448</v>
      </c>
      <c r="B41" s="26" t="s">
        <v>2446</v>
      </c>
      <c r="C41" s="26"/>
      <c r="D41" s="26" t="s">
        <v>2447</v>
      </c>
      <c r="E41" s="27" t="s">
        <v>506</v>
      </c>
      <c r="F41" s="55">
        <v>0.71</v>
      </c>
      <c r="G41" s="69">
        <v>257.39999999999998</v>
      </c>
      <c r="H41" s="66">
        <v>182.75</v>
      </c>
      <c r="I41" s="32" t="s">
        <v>309</v>
      </c>
    </row>
    <row r="42" spans="1:9" x14ac:dyDescent="0.2">
      <c r="A42" s="15" t="s">
        <v>2449</v>
      </c>
      <c r="B42" s="26" t="s">
        <v>2446</v>
      </c>
      <c r="C42" s="26"/>
      <c r="D42" s="26" t="s">
        <v>2447</v>
      </c>
      <c r="E42" s="27" t="s">
        <v>506</v>
      </c>
      <c r="F42" s="55">
        <v>0.28999999999999998</v>
      </c>
      <c r="G42" s="69">
        <v>257.39999999999998</v>
      </c>
      <c r="H42" s="66">
        <v>74.650000000000006</v>
      </c>
      <c r="I42" s="32" t="s">
        <v>311</v>
      </c>
    </row>
    <row r="43" spans="1:9" x14ac:dyDescent="0.2">
      <c r="A43" s="15" t="s">
        <v>2450</v>
      </c>
      <c r="B43" s="26" t="s">
        <v>2446</v>
      </c>
      <c r="C43" s="26"/>
      <c r="D43" s="26" t="s">
        <v>2447</v>
      </c>
      <c r="E43" s="27" t="s">
        <v>506</v>
      </c>
      <c r="F43" s="55">
        <v>0.17</v>
      </c>
      <c r="G43" s="69">
        <v>257.39999999999998</v>
      </c>
      <c r="H43" s="66">
        <v>43.76</v>
      </c>
      <c r="I43" s="32" t="s">
        <v>313</v>
      </c>
    </row>
    <row r="44" spans="1:9" x14ac:dyDescent="0.2">
      <c r="A44" s="15" t="s">
        <v>2451</v>
      </c>
      <c r="B44" s="26" t="s">
        <v>2446</v>
      </c>
      <c r="C44" s="26"/>
      <c r="D44" s="26" t="s">
        <v>2447</v>
      </c>
      <c r="E44" s="27" t="s">
        <v>506</v>
      </c>
      <c r="F44" s="55">
        <v>0.5</v>
      </c>
      <c r="G44" s="69">
        <v>257.39999999999998</v>
      </c>
      <c r="H44" s="66">
        <v>128.69999999999999</v>
      </c>
      <c r="I44" s="32" t="s">
        <v>315</v>
      </c>
    </row>
    <row r="45" spans="1:9" x14ac:dyDescent="0.2">
      <c r="A45" s="15" t="s">
        <v>2452</v>
      </c>
      <c r="B45" s="26" t="s">
        <v>2446</v>
      </c>
      <c r="C45" s="26"/>
      <c r="D45" s="26" t="s">
        <v>2447</v>
      </c>
      <c r="E45" s="27" t="s">
        <v>506</v>
      </c>
      <c r="F45" s="55">
        <v>0.2</v>
      </c>
      <c r="G45" s="69">
        <v>257.39999999999998</v>
      </c>
      <c r="H45" s="66">
        <v>51.48</v>
      </c>
      <c r="I45" s="32" t="s">
        <v>317</v>
      </c>
    </row>
    <row r="46" spans="1:9" ht="24" x14ac:dyDescent="0.2">
      <c r="A46" s="15" t="s">
        <v>2453</v>
      </c>
      <c r="B46" s="26" t="s">
        <v>2454</v>
      </c>
      <c r="C46" s="26"/>
      <c r="D46" s="26" t="s">
        <v>2455</v>
      </c>
      <c r="E46" s="27" t="s">
        <v>2456</v>
      </c>
      <c r="F46" s="55">
        <v>43.47</v>
      </c>
      <c r="G46" s="69">
        <v>8.23</v>
      </c>
      <c r="H46" s="66">
        <v>357.75</v>
      </c>
      <c r="I46" s="32" t="s">
        <v>307</v>
      </c>
    </row>
    <row r="47" spans="1:9" ht="24" x14ac:dyDescent="0.2">
      <c r="A47" s="15" t="s">
        <v>2457</v>
      </c>
      <c r="B47" s="26" t="s">
        <v>2454</v>
      </c>
      <c r="C47" s="26"/>
      <c r="D47" s="26" t="s">
        <v>2455</v>
      </c>
      <c r="E47" s="27" t="s">
        <v>2456</v>
      </c>
      <c r="F47" s="55">
        <v>135.87</v>
      </c>
      <c r="G47" s="69">
        <v>8.23</v>
      </c>
      <c r="H47" s="66">
        <v>1118.21</v>
      </c>
      <c r="I47" s="32" t="s">
        <v>309</v>
      </c>
    </row>
    <row r="48" spans="1:9" ht="24" x14ac:dyDescent="0.2">
      <c r="A48" s="15" t="s">
        <v>2458</v>
      </c>
      <c r="B48" s="26" t="s">
        <v>2454</v>
      </c>
      <c r="C48" s="26"/>
      <c r="D48" s="26" t="s">
        <v>2455</v>
      </c>
      <c r="E48" s="27" t="s">
        <v>2456</v>
      </c>
      <c r="F48" s="55">
        <v>77.069999999999993</v>
      </c>
      <c r="G48" s="69">
        <v>8.23</v>
      </c>
      <c r="H48" s="66">
        <v>634.28</v>
      </c>
      <c r="I48" s="32" t="s">
        <v>311</v>
      </c>
    </row>
    <row r="49" spans="1:9" ht="24" x14ac:dyDescent="0.2">
      <c r="A49" s="15" t="s">
        <v>2459</v>
      </c>
      <c r="B49" s="26" t="s">
        <v>2454</v>
      </c>
      <c r="C49" s="26"/>
      <c r="D49" s="26" t="s">
        <v>2455</v>
      </c>
      <c r="E49" s="27" t="s">
        <v>2456</v>
      </c>
      <c r="F49" s="55">
        <v>31.29</v>
      </c>
      <c r="G49" s="69">
        <v>8.23</v>
      </c>
      <c r="H49" s="66">
        <v>257.52</v>
      </c>
      <c r="I49" s="32" t="s">
        <v>313</v>
      </c>
    </row>
    <row r="50" spans="1:9" ht="24" x14ac:dyDescent="0.2">
      <c r="A50" s="15" t="s">
        <v>2460</v>
      </c>
      <c r="B50" s="26" t="s">
        <v>2454</v>
      </c>
      <c r="C50" s="26"/>
      <c r="D50" s="26" t="s">
        <v>2455</v>
      </c>
      <c r="E50" s="27" t="s">
        <v>2456</v>
      </c>
      <c r="F50" s="55">
        <v>90.3</v>
      </c>
      <c r="G50" s="69">
        <v>8.23</v>
      </c>
      <c r="H50" s="66">
        <v>743.17</v>
      </c>
      <c r="I50" s="32" t="s">
        <v>315</v>
      </c>
    </row>
    <row r="51" spans="1:9" ht="24" x14ac:dyDescent="0.2">
      <c r="A51" s="15" t="s">
        <v>2461</v>
      </c>
      <c r="B51" s="26" t="s">
        <v>2454</v>
      </c>
      <c r="C51" s="26"/>
      <c r="D51" s="26" t="s">
        <v>2455</v>
      </c>
      <c r="E51" s="27" t="s">
        <v>2456</v>
      </c>
      <c r="F51" s="55">
        <v>42</v>
      </c>
      <c r="G51" s="69">
        <v>8.23</v>
      </c>
      <c r="H51" s="66">
        <v>345.66</v>
      </c>
      <c r="I51" s="32" t="s">
        <v>317</v>
      </c>
    </row>
    <row r="52" spans="1:9" x14ac:dyDescent="0.2">
      <c r="A52" s="15"/>
      <c r="B52" s="26" t="s">
        <v>2462</v>
      </c>
      <c r="C52" s="26"/>
      <c r="D52" s="26" t="s">
        <v>2463</v>
      </c>
      <c r="E52" s="27"/>
      <c r="F52" s="55"/>
      <c r="G52" s="69"/>
      <c r="H52" s="66"/>
      <c r="I52" s="32"/>
    </row>
    <row r="53" spans="1:9" x14ac:dyDescent="0.2">
      <c r="A53" s="15"/>
      <c r="B53" s="26" t="s">
        <v>2464</v>
      </c>
      <c r="C53" s="26"/>
      <c r="D53" s="26" t="s">
        <v>2465</v>
      </c>
      <c r="E53" s="27"/>
      <c r="F53" s="55"/>
      <c r="G53" s="69"/>
      <c r="H53" s="66"/>
      <c r="I53" s="32"/>
    </row>
    <row r="54" spans="1:9" x14ac:dyDescent="0.2">
      <c r="A54" s="15" t="s">
        <v>2466</v>
      </c>
      <c r="B54" s="26" t="s">
        <v>2467</v>
      </c>
      <c r="C54" s="26"/>
      <c r="D54" s="26" t="s">
        <v>2468</v>
      </c>
      <c r="E54" s="27" t="s">
        <v>621</v>
      </c>
      <c r="F54" s="55">
        <v>0.01</v>
      </c>
      <c r="G54" s="69">
        <v>311.86</v>
      </c>
      <c r="H54" s="66">
        <v>3.12</v>
      </c>
      <c r="I54" s="32" t="s">
        <v>307</v>
      </c>
    </row>
    <row r="55" spans="1:9" x14ac:dyDescent="0.2">
      <c r="A55" s="15" t="s">
        <v>2469</v>
      </c>
      <c r="B55" s="26" t="s">
        <v>2467</v>
      </c>
      <c r="C55" s="26"/>
      <c r="D55" s="26" t="s">
        <v>2468</v>
      </c>
      <c r="E55" s="27" t="s">
        <v>621</v>
      </c>
      <c r="F55" s="55">
        <v>0.4</v>
      </c>
      <c r="G55" s="69">
        <v>311.86</v>
      </c>
      <c r="H55" s="66">
        <v>124.74</v>
      </c>
      <c r="I55" s="32" t="s">
        <v>309</v>
      </c>
    </row>
    <row r="56" spans="1:9" x14ac:dyDescent="0.2">
      <c r="A56" s="15" t="s">
        <v>2470</v>
      </c>
      <c r="B56" s="26" t="s">
        <v>2467</v>
      </c>
      <c r="C56" s="26"/>
      <c r="D56" s="26" t="s">
        <v>2468</v>
      </c>
      <c r="E56" s="27" t="s">
        <v>621</v>
      </c>
      <c r="F56" s="55">
        <v>0.09</v>
      </c>
      <c r="G56" s="69">
        <v>311.86</v>
      </c>
      <c r="H56" s="66">
        <v>28.07</v>
      </c>
      <c r="I56" s="32" t="s">
        <v>311</v>
      </c>
    </row>
    <row r="57" spans="1:9" x14ac:dyDescent="0.2">
      <c r="A57" s="15" t="s">
        <v>2471</v>
      </c>
      <c r="B57" s="26" t="s">
        <v>2467</v>
      </c>
      <c r="C57" s="26"/>
      <c r="D57" s="26" t="s">
        <v>2468</v>
      </c>
      <c r="E57" s="27" t="s">
        <v>621</v>
      </c>
      <c r="F57" s="55">
        <v>0.1</v>
      </c>
      <c r="G57" s="69">
        <v>311.86</v>
      </c>
      <c r="H57" s="66">
        <v>31.19</v>
      </c>
      <c r="I57" s="32" t="s">
        <v>313</v>
      </c>
    </row>
    <row r="58" spans="1:9" x14ac:dyDescent="0.2">
      <c r="A58" s="15" t="s">
        <v>2472</v>
      </c>
      <c r="B58" s="26" t="s">
        <v>2467</v>
      </c>
      <c r="C58" s="26"/>
      <c r="D58" s="26" t="s">
        <v>2468</v>
      </c>
      <c r="E58" s="27" t="s">
        <v>621</v>
      </c>
      <c r="F58" s="55">
        <v>0.3</v>
      </c>
      <c r="G58" s="69">
        <v>311.86</v>
      </c>
      <c r="H58" s="66">
        <v>93.56</v>
      </c>
      <c r="I58" s="32" t="s">
        <v>315</v>
      </c>
    </row>
    <row r="59" spans="1:9" x14ac:dyDescent="0.2">
      <c r="A59" s="15" t="s">
        <v>2473</v>
      </c>
      <c r="B59" s="26" t="s">
        <v>2467</v>
      </c>
      <c r="C59" s="26"/>
      <c r="D59" s="26" t="s">
        <v>2468</v>
      </c>
      <c r="E59" s="27" t="s">
        <v>621</v>
      </c>
      <c r="F59" s="55">
        <v>0.1</v>
      </c>
      <c r="G59" s="69">
        <v>311.86</v>
      </c>
      <c r="H59" s="66">
        <v>31.19</v>
      </c>
      <c r="I59" s="32" t="s">
        <v>317</v>
      </c>
    </row>
    <row r="60" spans="1:9" x14ac:dyDescent="0.2">
      <c r="A60" s="15"/>
      <c r="B60" s="26" t="s">
        <v>1347</v>
      </c>
      <c r="C60" s="26"/>
      <c r="D60" s="26" t="s">
        <v>1348</v>
      </c>
      <c r="E60" s="27"/>
      <c r="F60" s="55"/>
      <c r="G60" s="69"/>
      <c r="H60" s="66"/>
      <c r="I60" s="32"/>
    </row>
    <row r="61" spans="1:9" x14ac:dyDescent="0.2">
      <c r="A61" s="15"/>
      <c r="B61" s="26" t="s">
        <v>2474</v>
      </c>
      <c r="C61" s="26"/>
      <c r="D61" s="26" t="s">
        <v>2475</v>
      </c>
      <c r="E61" s="27"/>
      <c r="F61" s="55"/>
      <c r="G61" s="69"/>
      <c r="H61" s="66"/>
      <c r="I61" s="32"/>
    </row>
    <row r="62" spans="1:9" x14ac:dyDescent="0.2">
      <c r="A62" s="15"/>
      <c r="B62" s="26" t="s">
        <v>2476</v>
      </c>
      <c r="C62" s="26"/>
      <c r="D62" s="26" t="s">
        <v>2477</v>
      </c>
      <c r="E62" s="27"/>
      <c r="F62" s="55"/>
      <c r="G62" s="69"/>
      <c r="H62" s="66"/>
      <c r="I62" s="32"/>
    </row>
    <row r="63" spans="1:9" ht="24" x14ac:dyDescent="0.2">
      <c r="A63" s="15" t="s">
        <v>2478</v>
      </c>
      <c r="B63" s="26" t="s">
        <v>2479</v>
      </c>
      <c r="C63" s="26"/>
      <c r="D63" s="26" t="s">
        <v>2480</v>
      </c>
      <c r="E63" s="27" t="s">
        <v>621</v>
      </c>
      <c r="F63" s="55">
        <v>0.12</v>
      </c>
      <c r="G63" s="69">
        <v>228.04</v>
      </c>
      <c r="H63" s="66">
        <v>27.36</v>
      </c>
      <c r="I63" s="32" t="s">
        <v>307</v>
      </c>
    </row>
    <row r="64" spans="1:9" ht="24" x14ac:dyDescent="0.2">
      <c r="A64" s="15" t="s">
        <v>2481</v>
      </c>
      <c r="B64" s="26" t="s">
        <v>2479</v>
      </c>
      <c r="C64" s="26"/>
      <c r="D64" s="26" t="s">
        <v>2480</v>
      </c>
      <c r="E64" s="27" t="s">
        <v>621</v>
      </c>
      <c r="F64" s="55">
        <v>0.61</v>
      </c>
      <c r="G64" s="69">
        <v>228.04</v>
      </c>
      <c r="H64" s="66">
        <v>139.1</v>
      </c>
      <c r="I64" s="32" t="s">
        <v>309</v>
      </c>
    </row>
    <row r="65" spans="1:9" ht="24" x14ac:dyDescent="0.2">
      <c r="A65" s="15" t="s">
        <v>2482</v>
      </c>
      <c r="B65" s="26" t="s">
        <v>2479</v>
      </c>
      <c r="C65" s="26"/>
      <c r="D65" s="26" t="s">
        <v>2480</v>
      </c>
      <c r="E65" s="27" t="s">
        <v>621</v>
      </c>
      <c r="F65" s="55">
        <v>0.3</v>
      </c>
      <c r="G65" s="69">
        <v>228.04</v>
      </c>
      <c r="H65" s="66">
        <v>68.41</v>
      </c>
      <c r="I65" s="32" t="s">
        <v>311</v>
      </c>
    </row>
    <row r="66" spans="1:9" ht="24" x14ac:dyDescent="0.2">
      <c r="A66" s="15" t="s">
        <v>2483</v>
      </c>
      <c r="B66" s="26" t="s">
        <v>2479</v>
      </c>
      <c r="C66" s="26"/>
      <c r="D66" s="26" t="s">
        <v>2480</v>
      </c>
      <c r="E66" s="27" t="s">
        <v>621</v>
      </c>
      <c r="F66" s="55">
        <v>0.12</v>
      </c>
      <c r="G66" s="69">
        <v>228.04</v>
      </c>
      <c r="H66" s="66">
        <v>27.36</v>
      </c>
      <c r="I66" s="32" t="s">
        <v>313</v>
      </c>
    </row>
    <row r="67" spans="1:9" ht="24" x14ac:dyDescent="0.2">
      <c r="A67" s="15" t="s">
        <v>2484</v>
      </c>
      <c r="B67" s="26" t="s">
        <v>2479</v>
      </c>
      <c r="C67" s="26"/>
      <c r="D67" s="26" t="s">
        <v>2480</v>
      </c>
      <c r="E67" s="27" t="s">
        <v>621</v>
      </c>
      <c r="F67" s="55">
        <v>0.7</v>
      </c>
      <c r="G67" s="69">
        <v>228.04</v>
      </c>
      <c r="H67" s="66">
        <v>159.63</v>
      </c>
      <c r="I67" s="32" t="s">
        <v>315</v>
      </c>
    </row>
    <row r="68" spans="1:9" ht="24" x14ac:dyDescent="0.2">
      <c r="A68" s="15" t="s">
        <v>2485</v>
      </c>
      <c r="B68" s="26" t="s">
        <v>2479</v>
      </c>
      <c r="C68" s="26"/>
      <c r="D68" s="26" t="s">
        <v>2480</v>
      </c>
      <c r="E68" s="27" t="s">
        <v>621</v>
      </c>
      <c r="F68" s="55">
        <v>0.15</v>
      </c>
      <c r="G68" s="69">
        <v>228.04</v>
      </c>
      <c r="H68" s="66">
        <v>34.200000000000003</v>
      </c>
      <c r="I68" s="32" t="s">
        <v>317</v>
      </c>
    </row>
    <row r="69" spans="1:9" x14ac:dyDescent="0.2">
      <c r="A69" s="15"/>
      <c r="B69" s="26" t="s">
        <v>2486</v>
      </c>
      <c r="C69" s="26"/>
      <c r="D69" s="26" t="s">
        <v>2487</v>
      </c>
      <c r="E69" s="27"/>
      <c r="F69" s="55"/>
      <c r="G69" s="69"/>
      <c r="H69" s="66"/>
      <c r="I69" s="32"/>
    </row>
    <row r="70" spans="1:9" x14ac:dyDescent="0.2">
      <c r="A70" s="15" t="s">
        <v>2488</v>
      </c>
      <c r="B70" s="26" t="s">
        <v>2489</v>
      </c>
      <c r="C70" s="26"/>
      <c r="D70" s="26" t="s">
        <v>2490</v>
      </c>
      <c r="E70" s="27" t="s">
        <v>440</v>
      </c>
      <c r="F70" s="55">
        <v>2.2999999999999998</v>
      </c>
      <c r="G70" s="69">
        <v>25.52</v>
      </c>
      <c r="H70" s="66">
        <v>58.7</v>
      </c>
      <c r="I70" s="32" t="s">
        <v>307</v>
      </c>
    </row>
    <row r="71" spans="1:9" x14ac:dyDescent="0.2">
      <c r="A71" s="15" t="s">
        <v>2491</v>
      </c>
      <c r="B71" s="26" t="s">
        <v>2489</v>
      </c>
      <c r="C71" s="26"/>
      <c r="D71" s="26" t="s">
        <v>2490</v>
      </c>
      <c r="E71" s="27" t="s">
        <v>440</v>
      </c>
      <c r="F71" s="55">
        <v>140</v>
      </c>
      <c r="G71" s="69">
        <v>25.52</v>
      </c>
      <c r="H71" s="66">
        <v>3572.8</v>
      </c>
      <c r="I71" s="32" t="s">
        <v>309</v>
      </c>
    </row>
    <row r="72" spans="1:9" x14ac:dyDescent="0.2">
      <c r="A72" s="15" t="s">
        <v>2492</v>
      </c>
      <c r="B72" s="26" t="s">
        <v>2489</v>
      </c>
      <c r="C72" s="26"/>
      <c r="D72" s="26" t="s">
        <v>2490</v>
      </c>
      <c r="E72" s="27" t="s">
        <v>440</v>
      </c>
      <c r="F72" s="55">
        <v>36.700000000000003</v>
      </c>
      <c r="G72" s="69">
        <v>25.52</v>
      </c>
      <c r="H72" s="66">
        <v>936.58</v>
      </c>
      <c r="I72" s="32" t="s">
        <v>311</v>
      </c>
    </row>
    <row r="73" spans="1:9" x14ac:dyDescent="0.2">
      <c r="A73" s="15" t="s">
        <v>2493</v>
      </c>
      <c r="B73" s="26" t="s">
        <v>2489</v>
      </c>
      <c r="C73" s="26"/>
      <c r="D73" s="26" t="s">
        <v>2490</v>
      </c>
      <c r="E73" s="27" t="s">
        <v>440</v>
      </c>
      <c r="F73" s="55">
        <v>31</v>
      </c>
      <c r="G73" s="69">
        <v>25.52</v>
      </c>
      <c r="H73" s="66">
        <v>791.12</v>
      </c>
      <c r="I73" s="32" t="s">
        <v>313</v>
      </c>
    </row>
    <row r="74" spans="1:9" x14ac:dyDescent="0.2">
      <c r="A74" s="15" t="s">
        <v>2494</v>
      </c>
      <c r="B74" s="26" t="s">
        <v>2489</v>
      </c>
      <c r="C74" s="26"/>
      <c r="D74" s="26" t="s">
        <v>2490</v>
      </c>
      <c r="E74" s="27" t="s">
        <v>440</v>
      </c>
      <c r="F74" s="55">
        <v>149</v>
      </c>
      <c r="G74" s="69">
        <v>25.52</v>
      </c>
      <c r="H74" s="66">
        <v>3802.48</v>
      </c>
      <c r="I74" s="32" t="s">
        <v>315</v>
      </c>
    </row>
    <row r="75" spans="1:9" x14ac:dyDescent="0.2">
      <c r="A75" s="15" t="s">
        <v>2495</v>
      </c>
      <c r="B75" s="26" t="s">
        <v>2489</v>
      </c>
      <c r="C75" s="26"/>
      <c r="D75" s="26" t="s">
        <v>2490</v>
      </c>
      <c r="E75" s="27" t="s">
        <v>440</v>
      </c>
      <c r="F75" s="55">
        <v>31</v>
      </c>
      <c r="G75" s="69">
        <v>25.52</v>
      </c>
      <c r="H75" s="66">
        <v>791.12</v>
      </c>
      <c r="I75" s="32" t="s">
        <v>317</v>
      </c>
    </row>
    <row r="76" spans="1:9" x14ac:dyDescent="0.2">
      <c r="A76" s="15" t="s">
        <v>2496</v>
      </c>
      <c r="B76" s="26" t="s">
        <v>2497</v>
      </c>
      <c r="C76" s="26"/>
      <c r="D76" s="26" t="s">
        <v>2498</v>
      </c>
      <c r="E76" s="27" t="s">
        <v>440</v>
      </c>
      <c r="F76" s="55">
        <v>720</v>
      </c>
      <c r="G76" s="69">
        <v>4.49</v>
      </c>
      <c r="H76" s="66">
        <v>3232.8</v>
      </c>
      <c r="I76" s="32" t="s">
        <v>315</v>
      </c>
    </row>
    <row r="77" spans="1:9" x14ac:dyDescent="0.2">
      <c r="A77" s="15" t="s">
        <v>2499</v>
      </c>
      <c r="B77" s="26" t="s">
        <v>2497</v>
      </c>
      <c r="C77" s="26"/>
      <c r="D77" s="26" t="s">
        <v>2498</v>
      </c>
      <c r="E77" s="27" t="s">
        <v>440</v>
      </c>
      <c r="F77" s="55">
        <v>1322.5</v>
      </c>
      <c r="G77" s="69">
        <v>4.49</v>
      </c>
      <c r="H77" s="66">
        <v>5938.03</v>
      </c>
      <c r="I77" s="32" t="s">
        <v>309</v>
      </c>
    </row>
    <row r="78" spans="1:9" x14ac:dyDescent="0.2">
      <c r="A78" s="15"/>
      <c r="B78" s="26" t="s">
        <v>2500</v>
      </c>
      <c r="C78" s="26"/>
      <c r="D78" s="26" t="s">
        <v>2501</v>
      </c>
      <c r="E78" s="27"/>
      <c r="F78" s="55"/>
      <c r="G78" s="69"/>
      <c r="H78" s="66"/>
      <c r="I78" s="32"/>
    </row>
    <row r="79" spans="1:9" x14ac:dyDescent="0.2">
      <c r="A79" s="15" t="s">
        <v>2502</v>
      </c>
      <c r="B79" s="26" t="s">
        <v>2503</v>
      </c>
      <c r="C79" s="26"/>
      <c r="D79" s="26" t="s">
        <v>2504</v>
      </c>
      <c r="E79" s="27" t="s">
        <v>518</v>
      </c>
      <c r="F79" s="55">
        <v>0.13</v>
      </c>
      <c r="G79" s="69">
        <v>232.43</v>
      </c>
      <c r="H79" s="66">
        <v>30.21</v>
      </c>
      <c r="I79" s="32" t="s">
        <v>307</v>
      </c>
    </row>
    <row r="80" spans="1:9" x14ac:dyDescent="0.2">
      <c r="A80" s="15" t="s">
        <v>2505</v>
      </c>
      <c r="B80" s="26" t="s">
        <v>2503</v>
      </c>
      <c r="C80" s="26"/>
      <c r="D80" s="26" t="s">
        <v>2504</v>
      </c>
      <c r="E80" s="27" t="s">
        <v>518</v>
      </c>
      <c r="F80" s="55">
        <v>2.0099999999999998</v>
      </c>
      <c r="G80" s="69">
        <v>232.43</v>
      </c>
      <c r="H80" s="66">
        <v>467.18</v>
      </c>
      <c r="I80" s="32" t="s">
        <v>309</v>
      </c>
    </row>
    <row r="81" spans="1:9" x14ac:dyDescent="0.2">
      <c r="A81" s="15" t="s">
        <v>2506</v>
      </c>
      <c r="B81" s="26" t="s">
        <v>2503</v>
      </c>
      <c r="C81" s="26"/>
      <c r="D81" s="26" t="s">
        <v>2504</v>
      </c>
      <c r="E81" s="27" t="s">
        <v>518</v>
      </c>
      <c r="F81" s="55">
        <v>0.39</v>
      </c>
      <c r="G81" s="69">
        <v>232.43</v>
      </c>
      <c r="H81" s="66">
        <v>90.65</v>
      </c>
      <c r="I81" s="32" t="s">
        <v>311</v>
      </c>
    </row>
    <row r="82" spans="1:9" x14ac:dyDescent="0.2">
      <c r="A82" s="15" t="s">
        <v>2507</v>
      </c>
      <c r="B82" s="26" t="s">
        <v>2503</v>
      </c>
      <c r="C82" s="26"/>
      <c r="D82" s="26" t="s">
        <v>2504</v>
      </c>
      <c r="E82" s="27" t="s">
        <v>518</v>
      </c>
      <c r="F82" s="55">
        <v>0.22</v>
      </c>
      <c r="G82" s="69">
        <v>232.43</v>
      </c>
      <c r="H82" s="66">
        <v>51.13</v>
      </c>
      <c r="I82" s="32" t="s">
        <v>313</v>
      </c>
    </row>
    <row r="83" spans="1:9" x14ac:dyDescent="0.2">
      <c r="A83" s="15" t="s">
        <v>2508</v>
      </c>
      <c r="B83" s="26" t="s">
        <v>2503</v>
      </c>
      <c r="C83" s="26"/>
      <c r="D83" s="26" t="s">
        <v>2504</v>
      </c>
      <c r="E83" s="27" t="s">
        <v>518</v>
      </c>
      <c r="F83" s="55">
        <v>1</v>
      </c>
      <c r="G83" s="69">
        <v>232.43</v>
      </c>
      <c r="H83" s="66">
        <v>232.44</v>
      </c>
      <c r="I83" s="32" t="s">
        <v>315</v>
      </c>
    </row>
    <row r="84" spans="1:9" x14ac:dyDescent="0.2">
      <c r="A84" s="15" t="s">
        <v>2509</v>
      </c>
      <c r="B84" s="26" t="s">
        <v>2503</v>
      </c>
      <c r="C84" s="26"/>
      <c r="D84" s="26" t="s">
        <v>2504</v>
      </c>
      <c r="E84" s="27" t="s">
        <v>518</v>
      </c>
      <c r="F84" s="55">
        <v>0.25</v>
      </c>
      <c r="G84" s="69">
        <v>232.43</v>
      </c>
      <c r="H84" s="66">
        <v>58.1</v>
      </c>
      <c r="I84" s="32" t="s">
        <v>317</v>
      </c>
    </row>
    <row r="85" spans="1:9" x14ac:dyDescent="0.2">
      <c r="A85" s="15" t="s">
        <v>2510</v>
      </c>
      <c r="B85" s="26" t="s">
        <v>2511</v>
      </c>
      <c r="C85" s="26"/>
      <c r="D85" s="26" t="s">
        <v>2512</v>
      </c>
      <c r="E85" s="27" t="s">
        <v>518</v>
      </c>
      <c r="F85" s="55">
        <v>7.13</v>
      </c>
      <c r="G85" s="69">
        <v>7.37</v>
      </c>
      <c r="H85" s="66">
        <v>52.55</v>
      </c>
      <c r="I85" s="32" t="s">
        <v>309</v>
      </c>
    </row>
    <row r="86" spans="1:9" x14ac:dyDescent="0.2">
      <c r="A86" s="15" t="s">
        <v>2513</v>
      </c>
      <c r="B86" s="26" t="s">
        <v>2511</v>
      </c>
      <c r="C86" s="26"/>
      <c r="D86" s="26" t="s">
        <v>2512</v>
      </c>
      <c r="E86" s="27" t="s">
        <v>518</v>
      </c>
      <c r="F86" s="55">
        <v>0.3</v>
      </c>
      <c r="G86" s="69">
        <v>7.37</v>
      </c>
      <c r="H86" s="66">
        <v>2.21</v>
      </c>
      <c r="I86" s="32" t="s">
        <v>307</v>
      </c>
    </row>
    <row r="87" spans="1:9" x14ac:dyDescent="0.2">
      <c r="A87" s="15" t="s">
        <v>2514</v>
      </c>
      <c r="B87" s="26" t="s">
        <v>2511</v>
      </c>
      <c r="C87" s="26"/>
      <c r="D87" s="26" t="s">
        <v>2512</v>
      </c>
      <c r="E87" s="27" t="s">
        <v>518</v>
      </c>
      <c r="F87" s="55">
        <v>0.95</v>
      </c>
      <c r="G87" s="69">
        <v>7.37</v>
      </c>
      <c r="H87" s="66">
        <v>7.01</v>
      </c>
      <c r="I87" s="32" t="s">
        <v>311</v>
      </c>
    </row>
    <row r="88" spans="1:9" x14ac:dyDescent="0.2">
      <c r="A88" s="15" t="s">
        <v>2515</v>
      </c>
      <c r="B88" s="26" t="s">
        <v>2511</v>
      </c>
      <c r="C88" s="26"/>
      <c r="D88" s="26" t="s">
        <v>2512</v>
      </c>
      <c r="E88" s="27" t="s">
        <v>518</v>
      </c>
      <c r="F88" s="55">
        <v>0.41</v>
      </c>
      <c r="G88" s="69">
        <v>7.37</v>
      </c>
      <c r="H88" s="66">
        <v>3.03</v>
      </c>
      <c r="I88" s="32" t="s">
        <v>313</v>
      </c>
    </row>
    <row r="89" spans="1:9" x14ac:dyDescent="0.2">
      <c r="A89" s="15" t="s">
        <v>2516</v>
      </c>
      <c r="B89" s="26" t="s">
        <v>2511</v>
      </c>
      <c r="C89" s="26"/>
      <c r="D89" s="26" t="s">
        <v>2512</v>
      </c>
      <c r="E89" s="27" t="s">
        <v>518</v>
      </c>
      <c r="F89" s="55">
        <v>2.75</v>
      </c>
      <c r="G89" s="69">
        <v>7.37</v>
      </c>
      <c r="H89" s="66">
        <v>20.27</v>
      </c>
      <c r="I89" s="32" t="s">
        <v>315</v>
      </c>
    </row>
    <row r="90" spans="1:9" x14ac:dyDescent="0.2">
      <c r="A90" s="15" t="s">
        <v>2517</v>
      </c>
      <c r="B90" s="26" t="s">
        <v>2511</v>
      </c>
      <c r="C90" s="26"/>
      <c r="D90" s="26" t="s">
        <v>2512</v>
      </c>
      <c r="E90" s="27" t="s">
        <v>518</v>
      </c>
      <c r="F90" s="55">
        <v>0.48</v>
      </c>
      <c r="G90" s="69">
        <v>7.37</v>
      </c>
      <c r="H90" s="66">
        <v>3.54</v>
      </c>
      <c r="I90" s="32" t="s">
        <v>317</v>
      </c>
    </row>
    <row r="91" spans="1:9" x14ac:dyDescent="0.2">
      <c r="A91" s="15"/>
      <c r="B91" s="26" t="s">
        <v>2518</v>
      </c>
      <c r="C91" s="26"/>
      <c r="D91" s="26" t="s">
        <v>2519</v>
      </c>
      <c r="E91" s="27"/>
      <c r="F91" s="55"/>
      <c r="G91" s="69"/>
      <c r="H91" s="66"/>
      <c r="I91" s="32"/>
    </row>
    <row r="92" spans="1:9" x14ac:dyDescent="0.2">
      <c r="A92" s="15" t="s">
        <v>2520</v>
      </c>
      <c r="B92" s="26" t="s">
        <v>2521</v>
      </c>
      <c r="C92" s="26"/>
      <c r="D92" s="26" t="s">
        <v>2522</v>
      </c>
      <c r="E92" s="27" t="s">
        <v>506</v>
      </c>
      <c r="F92" s="55">
        <v>0.25</v>
      </c>
      <c r="G92" s="69">
        <v>0.59</v>
      </c>
      <c r="H92" s="66">
        <v>0.15</v>
      </c>
      <c r="I92" s="32" t="s">
        <v>307</v>
      </c>
    </row>
    <row r="93" spans="1:9" x14ac:dyDescent="0.2">
      <c r="A93" s="15" t="s">
        <v>2523</v>
      </c>
      <c r="B93" s="26" t="s">
        <v>2521</v>
      </c>
      <c r="C93" s="26"/>
      <c r="D93" s="26" t="s">
        <v>2522</v>
      </c>
      <c r="E93" s="27" t="s">
        <v>506</v>
      </c>
      <c r="F93" s="55">
        <v>27.25</v>
      </c>
      <c r="G93" s="69">
        <v>0.59</v>
      </c>
      <c r="H93" s="66">
        <v>16.079999999999998</v>
      </c>
      <c r="I93" s="32" t="s">
        <v>311</v>
      </c>
    </row>
    <row r="94" spans="1:9" x14ac:dyDescent="0.2">
      <c r="A94" s="15" t="s">
        <v>2524</v>
      </c>
      <c r="B94" s="26" t="s">
        <v>2521</v>
      </c>
      <c r="C94" s="26"/>
      <c r="D94" s="26" t="s">
        <v>2522</v>
      </c>
      <c r="E94" s="27" t="s">
        <v>506</v>
      </c>
      <c r="F94" s="55">
        <v>60</v>
      </c>
      <c r="G94" s="69">
        <v>0.59</v>
      </c>
      <c r="H94" s="66">
        <v>35.4</v>
      </c>
      <c r="I94" s="32" t="s">
        <v>309</v>
      </c>
    </row>
    <row r="95" spans="1:9" x14ac:dyDescent="0.2">
      <c r="A95" s="15" t="s">
        <v>2525</v>
      </c>
      <c r="B95" s="26" t="s">
        <v>2521</v>
      </c>
      <c r="C95" s="26"/>
      <c r="D95" s="26" t="s">
        <v>2522</v>
      </c>
      <c r="E95" s="27" t="s">
        <v>506</v>
      </c>
      <c r="F95" s="55">
        <v>2.5</v>
      </c>
      <c r="G95" s="69">
        <v>0.59</v>
      </c>
      <c r="H95" s="66">
        <v>1.48</v>
      </c>
      <c r="I95" s="32" t="s">
        <v>313</v>
      </c>
    </row>
    <row r="96" spans="1:9" x14ac:dyDescent="0.2">
      <c r="A96" s="15" t="s">
        <v>2526</v>
      </c>
      <c r="B96" s="26" t="s">
        <v>2521</v>
      </c>
      <c r="C96" s="26"/>
      <c r="D96" s="26" t="s">
        <v>2522</v>
      </c>
      <c r="E96" s="27" t="s">
        <v>506</v>
      </c>
      <c r="F96" s="55">
        <v>7.5</v>
      </c>
      <c r="G96" s="69">
        <v>0.59</v>
      </c>
      <c r="H96" s="66">
        <v>4.43</v>
      </c>
      <c r="I96" s="32" t="s">
        <v>315</v>
      </c>
    </row>
    <row r="97" spans="1:9" x14ac:dyDescent="0.2">
      <c r="A97" s="15" t="s">
        <v>2527</v>
      </c>
      <c r="B97" s="26" t="s">
        <v>2521</v>
      </c>
      <c r="C97" s="26"/>
      <c r="D97" s="26" t="s">
        <v>2522</v>
      </c>
      <c r="E97" s="27" t="s">
        <v>506</v>
      </c>
      <c r="F97" s="55">
        <v>2.5</v>
      </c>
      <c r="G97" s="69">
        <v>0.59</v>
      </c>
      <c r="H97" s="66">
        <v>1.48</v>
      </c>
      <c r="I97" s="32" t="s">
        <v>317</v>
      </c>
    </row>
    <row r="98" spans="1:9" x14ac:dyDescent="0.2">
      <c r="A98" s="15" t="s">
        <v>2528</v>
      </c>
      <c r="B98" s="26" t="s">
        <v>2529</v>
      </c>
      <c r="C98" s="26"/>
      <c r="D98" s="26" t="s">
        <v>2530</v>
      </c>
      <c r="E98" s="27" t="s">
        <v>506</v>
      </c>
      <c r="F98" s="55">
        <v>75</v>
      </c>
      <c r="G98" s="69">
        <v>1.5</v>
      </c>
      <c r="H98" s="66">
        <v>112.5</v>
      </c>
      <c r="I98" s="32" t="s">
        <v>309</v>
      </c>
    </row>
    <row r="99" spans="1:9" x14ac:dyDescent="0.2">
      <c r="A99" s="15" t="s">
        <v>2531</v>
      </c>
      <c r="B99" s="26" t="s">
        <v>2529</v>
      </c>
      <c r="C99" s="26"/>
      <c r="D99" s="26" t="s">
        <v>2530</v>
      </c>
      <c r="E99" s="27" t="s">
        <v>506</v>
      </c>
      <c r="F99" s="55">
        <v>25</v>
      </c>
      <c r="G99" s="69">
        <v>1.5</v>
      </c>
      <c r="H99" s="66">
        <v>37.5</v>
      </c>
      <c r="I99" s="32" t="s">
        <v>311</v>
      </c>
    </row>
    <row r="100" spans="1:9" x14ac:dyDescent="0.2">
      <c r="A100" s="15"/>
      <c r="B100" s="26" t="s">
        <v>2532</v>
      </c>
      <c r="C100" s="26" t="s">
        <v>242</v>
      </c>
      <c r="D100" s="26" t="s">
        <v>2533</v>
      </c>
      <c r="E100" s="27"/>
      <c r="F100" s="55"/>
      <c r="G100" s="69"/>
      <c r="H100" s="66"/>
      <c r="I100" s="32"/>
    </row>
    <row r="101" spans="1:9" x14ac:dyDescent="0.2">
      <c r="A101" s="15" t="s">
        <v>2534</v>
      </c>
      <c r="B101" s="26" t="s">
        <v>2535</v>
      </c>
      <c r="C101" s="26" t="s">
        <v>242</v>
      </c>
      <c r="D101" s="26" t="s">
        <v>2490</v>
      </c>
      <c r="E101" s="27" t="s">
        <v>440</v>
      </c>
      <c r="F101" s="55">
        <v>230</v>
      </c>
      <c r="G101" s="69">
        <v>39.880000000000003</v>
      </c>
      <c r="H101" s="66">
        <v>9172.4</v>
      </c>
      <c r="I101" s="32" t="s">
        <v>309</v>
      </c>
    </row>
    <row r="102" spans="1:9" x14ac:dyDescent="0.2">
      <c r="A102" s="15" t="s">
        <v>2536</v>
      </c>
      <c r="B102" s="26" t="s">
        <v>2535</v>
      </c>
      <c r="C102" s="26" t="s">
        <v>242</v>
      </c>
      <c r="D102" s="26" t="s">
        <v>2490</v>
      </c>
      <c r="E102" s="27" t="s">
        <v>440</v>
      </c>
      <c r="F102" s="55">
        <v>160</v>
      </c>
      <c r="G102" s="69">
        <v>39.880000000000003</v>
      </c>
      <c r="H102" s="66">
        <v>6380.8</v>
      </c>
      <c r="I102" s="32" t="s">
        <v>315</v>
      </c>
    </row>
    <row r="103" spans="1:9" x14ac:dyDescent="0.2">
      <c r="A103" s="15" t="s">
        <v>2537</v>
      </c>
      <c r="B103" s="26" t="s">
        <v>2538</v>
      </c>
      <c r="C103" s="26" t="s">
        <v>242</v>
      </c>
      <c r="D103" s="26" t="s">
        <v>2498</v>
      </c>
      <c r="E103" s="27" t="s">
        <v>440</v>
      </c>
      <c r="F103" s="55">
        <v>1322.5</v>
      </c>
      <c r="G103" s="69">
        <v>3.06</v>
      </c>
      <c r="H103" s="66">
        <v>4046.85</v>
      </c>
      <c r="I103" s="32" t="s">
        <v>311</v>
      </c>
    </row>
    <row r="104" spans="1:9" x14ac:dyDescent="0.2">
      <c r="A104" s="15" t="s">
        <v>2539</v>
      </c>
      <c r="B104" s="26" t="s">
        <v>2538</v>
      </c>
      <c r="C104" s="26" t="s">
        <v>242</v>
      </c>
      <c r="D104" s="26" t="s">
        <v>2498</v>
      </c>
      <c r="E104" s="27" t="s">
        <v>440</v>
      </c>
      <c r="F104" s="55">
        <v>720</v>
      </c>
      <c r="G104" s="69">
        <v>3.06</v>
      </c>
      <c r="H104" s="66">
        <v>2203.1999999999998</v>
      </c>
      <c r="I104" s="32" t="s">
        <v>315</v>
      </c>
    </row>
    <row r="105" spans="1:9" x14ac:dyDescent="0.2">
      <c r="A105" s="15"/>
      <c r="B105" s="26" t="s">
        <v>2540</v>
      </c>
      <c r="C105" s="26"/>
      <c r="D105" s="26" t="s">
        <v>2541</v>
      </c>
      <c r="E105" s="27"/>
      <c r="F105" s="55"/>
      <c r="G105" s="69"/>
      <c r="H105" s="66"/>
      <c r="I105" s="32"/>
    </row>
    <row r="106" spans="1:9" x14ac:dyDescent="0.2">
      <c r="A106" s="15" t="s">
        <v>2542</v>
      </c>
      <c r="B106" s="26" t="s">
        <v>2543</v>
      </c>
      <c r="C106" s="26"/>
      <c r="D106" s="26" t="s">
        <v>2544</v>
      </c>
      <c r="E106" s="27" t="s">
        <v>506</v>
      </c>
      <c r="F106" s="55">
        <v>0.8</v>
      </c>
      <c r="G106" s="69">
        <v>2.08</v>
      </c>
      <c r="H106" s="66">
        <v>1.66</v>
      </c>
      <c r="I106" s="32" t="s">
        <v>307</v>
      </c>
    </row>
    <row r="107" spans="1:9" x14ac:dyDescent="0.2">
      <c r="A107" s="15" t="s">
        <v>2545</v>
      </c>
      <c r="B107" s="26" t="s">
        <v>2543</v>
      </c>
      <c r="C107" s="26"/>
      <c r="D107" s="26" t="s">
        <v>2544</v>
      </c>
      <c r="E107" s="27" t="s">
        <v>506</v>
      </c>
      <c r="F107" s="55">
        <v>215</v>
      </c>
      <c r="G107" s="69">
        <v>2.08</v>
      </c>
      <c r="H107" s="66">
        <v>447.2</v>
      </c>
      <c r="I107" s="32" t="s">
        <v>309</v>
      </c>
    </row>
    <row r="108" spans="1:9" x14ac:dyDescent="0.2">
      <c r="A108" s="15" t="s">
        <v>2546</v>
      </c>
      <c r="B108" s="26" t="s">
        <v>2543</v>
      </c>
      <c r="C108" s="26"/>
      <c r="D108" s="26" t="s">
        <v>2544</v>
      </c>
      <c r="E108" s="27" t="s">
        <v>506</v>
      </c>
      <c r="F108" s="55">
        <v>7.2</v>
      </c>
      <c r="G108" s="69">
        <v>2.08</v>
      </c>
      <c r="H108" s="66">
        <v>14.98</v>
      </c>
      <c r="I108" s="32" t="s">
        <v>311</v>
      </c>
    </row>
    <row r="109" spans="1:9" x14ac:dyDescent="0.2">
      <c r="A109" s="15" t="s">
        <v>2547</v>
      </c>
      <c r="B109" s="26" t="s">
        <v>2543</v>
      </c>
      <c r="C109" s="26"/>
      <c r="D109" s="26" t="s">
        <v>2544</v>
      </c>
      <c r="E109" s="27" t="s">
        <v>506</v>
      </c>
      <c r="F109" s="55">
        <v>8</v>
      </c>
      <c r="G109" s="69">
        <v>2.08</v>
      </c>
      <c r="H109" s="66">
        <v>16.64</v>
      </c>
      <c r="I109" s="32" t="s">
        <v>313</v>
      </c>
    </row>
    <row r="110" spans="1:9" x14ac:dyDescent="0.2">
      <c r="A110" s="15" t="s">
        <v>2548</v>
      </c>
      <c r="B110" s="26" t="s">
        <v>2543</v>
      </c>
      <c r="C110" s="26"/>
      <c r="D110" s="26" t="s">
        <v>2544</v>
      </c>
      <c r="E110" s="27" t="s">
        <v>506</v>
      </c>
      <c r="F110" s="55">
        <v>24</v>
      </c>
      <c r="G110" s="69">
        <v>2.08</v>
      </c>
      <c r="H110" s="66">
        <v>49.92</v>
      </c>
      <c r="I110" s="32" t="s">
        <v>315</v>
      </c>
    </row>
    <row r="111" spans="1:9" x14ac:dyDescent="0.2">
      <c r="A111" s="15" t="s">
        <v>2549</v>
      </c>
      <c r="B111" s="26" t="s">
        <v>2543</v>
      </c>
      <c r="C111" s="26"/>
      <c r="D111" s="26" t="s">
        <v>2544</v>
      </c>
      <c r="E111" s="27" t="s">
        <v>506</v>
      </c>
      <c r="F111" s="55">
        <v>8</v>
      </c>
      <c r="G111" s="69">
        <v>2.08</v>
      </c>
      <c r="H111" s="66">
        <v>16.64</v>
      </c>
      <c r="I111" s="32" t="s">
        <v>317</v>
      </c>
    </row>
    <row r="112" spans="1:9" x14ac:dyDescent="0.2">
      <c r="A112" s="15"/>
      <c r="B112" s="26" t="s">
        <v>2550</v>
      </c>
      <c r="C112" s="26"/>
      <c r="D112" s="26" t="s">
        <v>2551</v>
      </c>
      <c r="E112" s="27"/>
      <c r="F112" s="55"/>
      <c r="G112" s="69"/>
      <c r="H112" s="66"/>
      <c r="I112" s="32"/>
    </row>
    <row r="113" spans="1:9" x14ac:dyDescent="0.2">
      <c r="A113" s="15" t="s">
        <v>2552</v>
      </c>
      <c r="B113" s="26" t="s">
        <v>2553</v>
      </c>
      <c r="C113" s="26"/>
      <c r="D113" s="26" t="s">
        <v>2554</v>
      </c>
      <c r="E113" s="27" t="s">
        <v>506</v>
      </c>
      <c r="F113" s="55">
        <v>0.8</v>
      </c>
      <c r="G113" s="69">
        <v>2.75</v>
      </c>
      <c r="H113" s="66">
        <v>2.2000000000000002</v>
      </c>
      <c r="I113" s="32" t="s">
        <v>307</v>
      </c>
    </row>
    <row r="114" spans="1:9" x14ac:dyDescent="0.2">
      <c r="A114" s="15" t="s">
        <v>2555</v>
      </c>
      <c r="B114" s="26" t="s">
        <v>2553</v>
      </c>
      <c r="C114" s="26"/>
      <c r="D114" s="26" t="s">
        <v>2554</v>
      </c>
      <c r="E114" s="27" t="s">
        <v>506</v>
      </c>
      <c r="F114" s="55">
        <v>167</v>
      </c>
      <c r="G114" s="69">
        <v>2.75</v>
      </c>
      <c r="H114" s="66">
        <v>459.25</v>
      </c>
      <c r="I114" s="32" t="s">
        <v>309</v>
      </c>
    </row>
    <row r="115" spans="1:9" x14ac:dyDescent="0.2">
      <c r="A115" s="15" t="s">
        <v>2556</v>
      </c>
      <c r="B115" s="26" t="s">
        <v>2553</v>
      </c>
      <c r="C115" s="26"/>
      <c r="D115" s="26" t="s">
        <v>2554</v>
      </c>
      <c r="E115" s="27" t="s">
        <v>506</v>
      </c>
      <c r="F115" s="55">
        <v>55.2</v>
      </c>
      <c r="G115" s="69">
        <v>2.75</v>
      </c>
      <c r="H115" s="66">
        <v>151.80000000000001</v>
      </c>
      <c r="I115" s="32" t="s">
        <v>311</v>
      </c>
    </row>
    <row r="116" spans="1:9" x14ac:dyDescent="0.2">
      <c r="A116" s="15" t="s">
        <v>2557</v>
      </c>
      <c r="B116" s="26" t="s">
        <v>2553</v>
      </c>
      <c r="C116" s="26"/>
      <c r="D116" s="26" t="s">
        <v>2554</v>
      </c>
      <c r="E116" s="27" t="s">
        <v>506</v>
      </c>
      <c r="F116" s="55">
        <v>8</v>
      </c>
      <c r="G116" s="69">
        <v>2.75</v>
      </c>
      <c r="H116" s="66">
        <v>22</v>
      </c>
      <c r="I116" s="32" t="s">
        <v>313</v>
      </c>
    </row>
    <row r="117" spans="1:9" x14ac:dyDescent="0.2">
      <c r="A117" s="15" t="s">
        <v>2558</v>
      </c>
      <c r="B117" s="26" t="s">
        <v>2553</v>
      </c>
      <c r="C117" s="26"/>
      <c r="D117" s="26" t="s">
        <v>2554</v>
      </c>
      <c r="E117" s="27" t="s">
        <v>506</v>
      </c>
      <c r="F117" s="55">
        <v>24</v>
      </c>
      <c r="G117" s="69">
        <v>2.75</v>
      </c>
      <c r="H117" s="66">
        <v>66</v>
      </c>
      <c r="I117" s="32" t="s">
        <v>315</v>
      </c>
    </row>
    <row r="118" spans="1:9" x14ac:dyDescent="0.2">
      <c r="A118" s="15" t="s">
        <v>2559</v>
      </c>
      <c r="B118" s="26" t="s">
        <v>2553</v>
      </c>
      <c r="C118" s="26"/>
      <c r="D118" s="26" t="s">
        <v>2554</v>
      </c>
      <c r="E118" s="27" t="s">
        <v>506</v>
      </c>
      <c r="F118" s="55">
        <v>8</v>
      </c>
      <c r="G118" s="69">
        <v>2.75</v>
      </c>
      <c r="H118" s="66">
        <v>22</v>
      </c>
      <c r="I118" s="32" t="s">
        <v>317</v>
      </c>
    </row>
    <row r="119" spans="1:9" x14ac:dyDescent="0.2">
      <c r="A119" s="15"/>
      <c r="B119" s="26" t="s">
        <v>2560</v>
      </c>
      <c r="C119" s="26"/>
      <c r="D119" s="26" t="s">
        <v>2561</v>
      </c>
      <c r="E119" s="27"/>
      <c r="F119" s="55"/>
      <c r="G119" s="69"/>
      <c r="H119" s="66"/>
      <c r="I119" s="32"/>
    </row>
    <row r="120" spans="1:9" x14ac:dyDescent="0.2">
      <c r="A120" s="15" t="s">
        <v>2562</v>
      </c>
      <c r="B120" s="26" t="s">
        <v>2563</v>
      </c>
      <c r="C120" s="26"/>
      <c r="D120" s="26" t="s">
        <v>2564</v>
      </c>
      <c r="E120" s="27" t="s">
        <v>506</v>
      </c>
      <c r="F120" s="55">
        <v>0.16</v>
      </c>
      <c r="G120" s="69">
        <v>10.43</v>
      </c>
      <c r="H120" s="66">
        <v>1.67</v>
      </c>
      <c r="I120" s="32" t="s">
        <v>307</v>
      </c>
    </row>
    <row r="121" spans="1:9" x14ac:dyDescent="0.2">
      <c r="A121" s="15" t="s">
        <v>2565</v>
      </c>
      <c r="B121" s="26" t="s">
        <v>2563</v>
      </c>
      <c r="C121" s="26"/>
      <c r="D121" s="26" t="s">
        <v>2564</v>
      </c>
      <c r="E121" s="27" t="s">
        <v>506</v>
      </c>
      <c r="F121" s="55">
        <v>33.4</v>
      </c>
      <c r="G121" s="69">
        <v>10.43</v>
      </c>
      <c r="H121" s="66">
        <v>348.36</v>
      </c>
      <c r="I121" s="32" t="s">
        <v>309</v>
      </c>
    </row>
    <row r="122" spans="1:9" x14ac:dyDescent="0.2">
      <c r="A122" s="15" t="s">
        <v>2566</v>
      </c>
      <c r="B122" s="26" t="s">
        <v>2563</v>
      </c>
      <c r="C122" s="26"/>
      <c r="D122" s="26" t="s">
        <v>2564</v>
      </c>
      <c r="E122" s="27" t="s">
        <v>506</v>
      </c>
      <c r="F122" s="55">
        <v>11.04</v>
      </c>
      <c r="G122" s="69">
        <v>10.43</v>
      </c>
      <c r="H122" s="66">
        <v>115.15</v>
      </c>
      <c r="I122" s="32" t="s">
        <v>311</v>
      </c>
    </row>
    <row r="123" spans="1:9" x14ac:dyDescent="0.2">
      <c r="A123" s="15" t="s">
        <v>2567</v>
      </c>
      <c r="B123" s="26" t="s">
        <v>2563</v>
      </c>
      <c r="C123" s="26"/>
      <c r="D123" s="26" t="s">
        <v>2564</v>
      </c>
      <c r="E123" s="27" t="s">
        <v>506</v>
      </c>
      <c r="F123" s="55">
        <v>1.6</v>
      </c>
      <c r="G123" s="69">
        <v>10.43</v>
      </c>
      <c r="H123" s="66">
        <v>16.690000000000001</v>
      </c>
      <c r="I123" s="32" t="s">
        <v>313</v>
      </c>
    </row>
    <row r="124" spans="1:9" x14ac:dyDescent="0.2">
      <c r="A124" s="15" t="s">
        <v>2568</v>
      </c>
      <c r="B124" s="26" t="s">
        <v>2563</v>
      </c>
      <c r="C124" s="26"/>
      <c r="D124" s="26" t="s">
        <v>2564</v>
      </c>
      <c r="E124" s="27" t="s">
        <v>506</v>
      </c>
      <c r="F124" s="55">
        <v>4.8</v>
      </c>
      <c r="G124" s="69">
        <v>10.43</v>
      </c>
      <c r="H124" s="66">
        <v>50.06</v>
      </c>
      <c r="I124" s="32" t="s">
        <v>315</v>
      </c>
    </row>
    <row r="125" spans="1:9" x14ac:dyDescent="0.2">
      <c r="A125" s="15" t="s">
        <v>2569</v>
      </c>
      <c r="B125" s="26" t="s">
        <v>2563</v>
      </c>
      <c r="C125" s="26"/>
      <c r="D125" s="26" t="s">
        <v>2564</v>
      </c>
      <c r="E125" s="27" t="s">
        <v>506</v>
      </c>
      <c r="F125" s="55">
        <v>1.6</v>
      </c>
      <c r="G125" s="69">
        <v>10.43</v>
      </c>
      <c r="H125" s="66">
        <v>16.690000000000001</v>
      </c>
      <c r="I125" s="32" t="s">
        <v>317</v>
      </c>
    </row>
    <row r="126" spans="1:9" x14ac:dyDescent="0.2">
      <c r="A126" s="15"/>
      <c r="B126" s="26" t="s">
        <v>2570</v>
      </c>
      <c r="C126" s="26"/>
      <c r="D126" s="26" t="s">
        <v>2571</v>
      </c>
      <c r="E126" s="27"/>
      <c r="F126" s="55"/>
      <c r="G126" s="69"/>
      <c r="H126" s="66"/>
      <c r="I126" s="32"/>
    </row>
    <row r="127" spans="1:9" x14ac:dyDescent="0.2">
      <c r="A127" s="15" t="s">
        <v>2572</v>
      </c>
      <c r="B127" s="26" t="s">
        <v>2573</v>
      </c>
      <c r="C127" s="26"/>
      <c r="D127" s="26" t="s">
        <v>2574</v>
      </c>
      <c r="E127" s="27" t="s">
        <v>506</v>
      </c>
      <c r="F127" s="55">
        <v>0.08</v>
      </c>
      <c r="G127" s="69">
        <v>18.239999999999998</v>
      </c>
      <c r="H127" s="66">
        <v>1.46</v>
      </c>
      <c r="I127" s="32" t="s">
        <v>307</v>
      </c>
    </row>
    <row r="128" spans="1:9" x14ac:dyDescent="0.2">
      <c r="A128" s="15" t="s">
        <v>2575</v>
      </c>
      <c r="B128" s="26" t="s">
        <v>2573</v>
      </c>
      <c r="C128" s="26"/>
      <c r="D128" s="26" t="s">
        <v>2574</v>
      </c>
      <c r="E128" s="27" t="s">
        <v>506</v>
      </c>
      <c r="F128" s="55">
        <v>16.7</v>
      </c>
      <c r="G128" s="69">
        <v>18.239999999999998</v>
      </c>
      <c r="H128" s="66">
        <v>304.61</v>
      </c>
      <c r="I128" s="32" t="s">
        <v>309</v>
      </c>
    </row>
    <row r="129" spans="1:9" x14ac:dyDescent="0.2">
      <c r="A129" s="15" t="s">
        <v>2576</v>
      </c>
      <c r="B129" s="26" t="s">
        <v>2573</v>
      </c>
      <c r="C129" s="26"/>
      <c r="D129" s="26" t="s">
        <v>2574</v>
      </c>
      <c r="E129" s="27" t="s">
        <v>506</v>
      </c>
      <c r="F129" s="55">
        <v>5.52</v>
      </c>
      <c r="G129" s="69">
        <v>18.239999999999998</v>
      </c>
      <c r="H129" s="66">
        <v>100.68</v>
      </c>
      <c r="I129" s="32" t="s">
        <v>311</v>
      </c>
    </row>
    <row r="130" spans="1:9" x14ac:dyDescent="0.2">
      <c r="A130" s="15" t="s">
        <v>2577</v>
      </c>
      <c r="B130" s="26" t="s">
        <v>2573</v>
      </c>
      <c r="C130" s="26"/>
      <c r="D130" s="26" t="s">
        <v>2574</v>
      </c>
      <c r="E130" s="27" t="s">
        <v>506</v>
      </c>
      <c r="F130" s="55">
        <v>0.8</v>
      </c>
      <c r="G130" s="69">
        <v>18.239999999999998</v>
      </c>
      <c r="H130" s="66">
        <v>14.59</v>
      </c>
      <c r="I130" s="32" t="s">
        <v>313</v>
      </c>
    </row>
    <row r="131" spans="1:9" x14ac:dyDescent="0.2">
      <c r="A131" s="15" t="s">
        <v>2578</v>
      </c>
      <c r="B131" s="26" t="s">
        <v>2573</v>
      </c>
      <c r="C131" s="26"/>
      <c r="D131" s="26" t="s">
        <v>2574</v>
      </c>
      <c r="E131" s="27" t="s">
        <v>506</v>
      </c>
      <c r="F131" s="55">
        <v>2.4</v>
      </c>
      <c r="G131" s="69">
        <v>18.239999999999998</v>
      </c>
      <c r="H131" s="66">
        <v>43.78</v>
      </c>
      <c r="I131" s="32" t="s">
        <v>315</v>
      </c>
    </row>
    <row r="132" spans="1:9" x14ac:dyDescent="0.2">
      <c r="A132" s="15" t="s">
        <v>2579</v>
      </c>
      <c r="B132" s="26" t="s">
        <v>2573</v>
      </c>
      <c r="C132" s="26"/>
      <c r="D132" s="26" t="s">
        <v>2574</v>
      </c>
      <c r="E132" s="27" t="s">
        <v>506</v>
      </c>
      <c r="F132" s="55">
        <v>0.8</v>
      </c>
      <c r="G132" s="69">
        <v>18.239999999999998</v>
      </c>
      <c r="H132" s="66">
        <v>14.59</v>
      </c>
      <c r="I132" s="32" t="s">
        <v>317</v>
      </c>
    </row>
    <row r="133" spans="1:9" x14ac:dyDescent="0.2">
      <c r="A133" s="15" t="s">
        <v>2580</v>
      </c>
      <c r="B133" s="26" t="s">
        <v>2581</v>
      </c>
      <c r="C133" s="26"/>
      <c r="D133" s="26" t="s">
        <v>2582</v>
      </c>
      <c r="E133" s="27" t="s">
        <v>506</v>
      </c>
      <c r="F133" s="55">
        <v>0.08</v>
      </c>
      <c r="G133" s="69">
        <v>26.82</v>
      </c>
      <c r="H133" s="66">
        <v>2.15</v>
      </c>
      <c r="I133" s="32" t="s">
        <v>307</v>
      </c>
    </row>
    <row r="134" spans="1:9" x14ac:dyDescent="0.2">
      <c r="A134" s="15" t="s">
        <v>2583</v>
      </c>
      <c r="B134" s="26" t="s">
        <v>2581</v>
      </c>
      <c r="C134" s="26"/>
      <c r="D134" s="26" t="s">
        <v>2582</v>
      </c>
      <c r="E134" s="27" t="s">
        <v>506</v>
      </c>
      <c r="F134" s="55">
        <v>21.6</v>
      </c>
      <c r="G134" s="69">
        <v>26.82</v>
      </c>
      <c r="H134" s="66">
        <v>579.30999999999995</v>
      </c>
      <c r="I134" s="32" t="s">
        <v>309</v>
      </c>
    </row>
    <row r="135" spans="1:9" x14ac:dyDescent="0.2">
      <c r="A135" s="15" t="s">
        <v>2584</v>
      </c>
      <c r="B135" s="26" t="s">
        <v>2581</v>
      </c>
      <c r="C135" s="26"/>
      <c r="D135" s="26" t="s">
        <v>2582</v>
      </c>
      <c r="E135" s="27" t="s">
        <v>506</v>
      </c>
      <c r="F135" s="55">
        <v>10.32</v>
      </c>
      <c r="G135" s="69">
        <v>26.82</v>
      </c>
      <c r="H135" s="66">
        <v>276.77999999999997</v>
      </c>
      <c r="I135" s="32" t="s">
        <v>311</v>
      </c>
    </row>
    <row r="136" spans="1:9" x14ac:dyDescent="0.2">
      <c r="A136" s="15" t="s">
        <v>2585</v>
      </c>
      <c r="B136" s="26" t="s">
        <v>2581</v>
      </c>
      <c r="C136" s="26"/>
      <c r="D136" s="26" t="s">
        <v>2582</v>
      </c>
      <c r="E136" s="27" t="s">
        <v>506</v>
      </c>
      <c r="F136" s="55">
        <v>0.8</v>
      </c>
      <c r="G136" s="69">
        <v>26.82</v>
      </c>
      <c r="H136" s="66">
        <v>21.46</v>
      </c>
      <c r="I136" s="32" t="s">
        <v>313</v>
      </c>
    </row>
    <row r="137" spans="1:9" x14ac:dyDescent="0.2">
      <c r="A137" s="15" t="s">
        <v>2586</v>
      </c>
      <c r="B137" s="26" t="s">
        <v>2581</v>
      </c>
      <c r="C137" s="26"/>
      <c r="D137" s="26" t="s">
        <v>2582</v>
      </c>
      <c r="E137" s="27" t="s">
        <v>506</v>
      </c>
      <c r="F137" s="55">
        <v>2.4</v>
      </c>
      <c r="G137" s="69">
        <v>26.82</v>
      </c>
      <c r="H137" s="66">
        <v>64.37</v>
      </c>
      <c r="I137" s="32" t="s">
        <v>315</v>
      </c>
    </row>
    <row r="138" spans="1:9" x14ac:dyDescent="0.2">
      <c r="A138" s="15" t="s">
        <v>2587</v>
      </c>
      <c r="B138" s="26" t="s">
        <v>2581</v>
      </c>
      <c r="C138" s="26"/>
      <c r="D138" s="26" t="s">
        <v>2582</v>
      </c>
      <c r="E138" s="27" t="s">
        <v>506</v>
      </c>
      <c r="F138" s="55">
        <v>0.8</v>
      </c>
      <c r="G138" s="69">
        <v>26.82</v>
      </c>
      <c r="H138" s="66">
        <v>21.46</v>
      </c>
      <c r="I138" s="32" t="s">
        <v>317</v>
      </c>
    </row>
    <row r="139" spans="1:9" x14ac:dyDescent="0.2">
      <c r="A139" s="15"/>
      <c r="B139" s="26" t="s">
        <v>2588</v>
      </c>
      <c r="C139" s="26"/>
      <c r="D139" s="26" t="s">
        <v>2589</v>
      </c>
      <c r="E139" s="27"/>
      <c r="F139" s="55"/>
      <c r="G139" s="69"/>
      <c r="H139" s="66"/>
      <c r="I139" s="32"/>
    </row>
    <row r="140" spans="1:9" x14ac:dyDescent="0.2">
      <c r="A140" s="15" t="s">
        <v>2590</v>
      </c>
      <c r="B140" s="26" t="s">
        <v>2591</v>
      </c>
      <c r="C140" s="26"/>
      <c r="D140" s="26" t="s">
        <v>2592</v>
      </c>
      <c r="E140" s="27" t="s">
        <v>506</v>
      </c>
      <c r="F140" s="55">
        <v>0.16</v>
      </c>
      <c r="G140" s="69">
        <v>12.21</v>
      </c>
      <c r="H140" s="66">
        <v>1.95</v>
      </c>
      <c r="I140" s="32" t="s">
        <v>307</v>
      </c>
    </row>
    <row r="141" spans="1:9" x14ac:dyDescent="0.2">
      <c r="A141" s="15" t="s">
        <v>2593</v>
      </c>
      <c r="B141" s="26" t="s">
        <v>2591</v>
      </c>
      <c r="C141" s="26"/>
      <c r="D141" s="26" t="s">
        <v>2592</v>
      </c>
      <c r="E141" s="27" t="s">
        <v>506</v>
      </c>
      <c r="F141" s="55">
        <v>33.4</v>
      </c>
      <c r="G141" s="69">
        <v>12.21</v>
      </c>
      <c r="H141" s="66">
        <v>407.81</v>
      </c>
      <c r="I141" s="32" t="s">
        <v>309</v>
      </c>
    </row>
    <row r="142" spans="1:9" x14ac:dyDescent="0.2">
      <c r="A142" s="15" t="s">
        <v>2594</v>
      </c>
      <c r="B142" s="26" t="s">
        <v>2591</v>
      </c>
      <c r="C142" s="26"/>
      <c r="D142" s="26" t="s">
        <v>2592</v>
      </c>
      <c r="E142" s="27" t="s">
        <v>506</v>
      </c>
      <c r="F142" s="55">
        <v>11.04</v>
      </c>
      <c r="G142" s="69">
        <v>12.21</v>
      </c>
      <c r="H142" s="66">
        <v>134.80000000000001</v>
      </c>
      <c r="I142" s="32" t="s">
        <v>311</v>
      </c>
    </row>
    <row r="143" spans="1:9" x14ac:dyDescent="0.2">
      <c r="A143" s="15" t="s">
        <v>2595</v>
      </c>
      <c r="B143" s="26" t="s">
        <v>2591</v>
      </c>
      <c r="C143" s="26"/>
      <c r="D143" s="26" t="s">
        <v>2592</v>
      </c>
      <c r="E143" s="27" t="s">
        <v>506</v>
      </c>
      <c r="F143" s="55">
        <v>1.6</v>
      </c>
      <c r="G143" s="69">
        <v>12.21</v>
      </c>
      <c r="H143" s="66">
        <v>19.54</v>
      </c>
      <c r="I143" s="32" t="s">
        <v>313</v>
      </c>
    </row>
    <row r="144" spans="1:9" x14ac:dyDescent="0.2">
      <c r="A144" s="15" t="s">
        <v>2596</v>
      </c>
      <c r="B144" s="26" t="s">
        <v>2591</v>
      </c>
      <c r="C144" s="26"/>
      <c r="D144" s="26" t="s">
        <v>2592</v>
      </c>
      <c r="E144" s="27" t="s">
        <v>506</v>
      </c>
      <c r="F144" s="55">
        <v>4.8</v>
      </c>
      <c r="G144" s="69">
        <v>12.21</v>
      </c>
      <c r="H144" s="66">
        <v>58.61</v>
      </c>
      <c r="I144" s="32" t="s">
        <v>315</v>
      </c>
    </row>
    <row r="145" spans="1:9" x14ac:dyDescent="0.2">
      <c r="A145" s="15" t="s">
        <v>2597</v>
      </c>
      <c r="B145" s="26" t="s">
        <v>2591</v>
      </c>
      <c r="C145" s="26"/>
      <c r="D145" s="26" t="s">
        <v>2592</v>
      </c>
      <c r="E145" s="27" t="s">
        <v>506</v>
      </c>
      <c r="F145" s="55">
        <v>1.6</v>
      </c>
      <c r="G145" s="69">
        <v>12.21</v>
      </c>
      <c r="H145" s="66">
        <v>19.54</v>
      </c>
      <c r="I145" s="32" t="s">
        <v>317</v>
      </c>
    </row>
    <row r="146" spans="1:9" x14ac:dyDescent="0.2">
      <c r="A146" s="15"/>
      <c r="B146" s="26" t="s">
        <v>2598</v>
      </c>
      <c r="C146" s="26"/>
      <c r="D146" s="26" t="s">
        <v>2599</v>
      </c>
      <c r="E146" s="27"/>
      <c r="F146" s="55"/>
      <c r="G146" s="69"/>
      <c r="H146" s="66"/>
      <c r="I146" s="32"/>
    </row>
    <row r="147" spans="1:9" x14ac:dyDescent="0.2">
      <c r="A147" s="15" t="s">
        <v>2600</v>
      </c>
      <c r="B147" s="26" t="s">
        <v>2601</v>
      </c>
      <c r="C147" s="26"/>
      <c r="D147" s="26" t="s">
        <v>2602</v>
      </c>
      <c r="E147" s="27" t="s">
        <v>506</v>
      </c>
      <c r="F147" s="55">
        <v>0.24</v>
      </c>
      <c r="G147" s="69">
        <v>2.2599999999999998</v>
      </c>
      <c r="H147" s="66">
        <v>0.54</v>
      </c>
      <c r="I147" s="32" t="s">
        <v>307</v>
      </c>
    </row>
    <row r="148" spans="1:9" x14ac:dyDescent="0.2">
      <c r="A148" s="15" t="s">
        <v>2603</v>
      </c>
      <c r="B148" s="26" t="s">
        <v>2601</v>
      </c>
      <c r="C148" s="26"/>
      <c r="D148" s="26" t="s">
        <v>2602</v>
      </c>
      <c r="E148" s="27" t="s">
        <v>506</v>
      </c>
      <c r="F148" s="55">
        <v>50.1</v>
      </c>
      <c r="G148" s="69">
        <v>2.2599999999999998</v>
      </c>
      <c r="H148" s="66">
        <v>113.23</v>
      </c>
      <c r="I148" s="32" t="s">
        <v>309</v>
      </c>
    </row>
    <row r="149" spans="1:9" x14ac:dyDescent="0.2">
      <c r="A149" s="15" t="s">
        <v>2604</v>
      </c>
      <c r="B149" s="26" t="s">
        <v>2601</v>
      </c>
      <c r="C149" s="26"/>
      <c r="D149" s="26" t="s">
        <v>2602</v>
      </c>
      <c r="E149" s="27" t="s">
        <v>506</v>
      </c>
      <c r="F149" s="55">
        <v>16.559999999999999</v>
      </c>
      <c r="G149" s="69">
        <v>2.2599999999999998</v>
      </c>
      <c r="H149" s="66">
        <v>37.42</v>
      </c>
      <c r="I149" s="32" t="s">
        <v>311</v>
      </c>
    </row>
    <row r="150" spans="1:9" x14ac:dyDescent="0.2">
      <c r="A150" s="15" t="s">
        <v>2605</v>
      </c>
      <c r="B150" s="26" t="s">
        <v>2601</v>
      </c>
      <c r="C150" s="26"/>
      <c r="D150" s="26" t="s">
        <v>2602</v>
      </c>
      <c r="E150" s="27" t="s">
        <v>506</v>
      </c>
      <c r="F150" s="55">
        <v>2.4</v>
      </c>
      <c r="G150" s="69">
        <v>2.2599999999999998</v>
      </c>
      <c r="H150" s="66">
        <v>5.42</v>
      </c>
      <c r="I150" s="32" t="s">
        <v>313</v>
      </c>
    </row>
    <row r="151" spans="1:9" x14ac:dyDescent="0.2">
      <c r="A151" s="15" t="s">
        <v>2606</v>
      </c>
      <c r="B151" s="26" t="s">
        <v>2601</v>
      </c>
      <c r="C151" s="26"/>
      <c r="D151" s="26" t="s">
        <v>2602</v>
      </c>
      <c r="E151" s="27" t="s">
        <v>506</v>
      </c>
      <c r="F151" s="55">
        <v>7.2</v>
      </c>
      <c r="G151" s="69">
        <v>2.2599999999999998</v>
      </c>
      <c r="H151" s="66">
        <v>16.27</v>
      </c>
      <c r="I151" s="32" t="s">
        <v>315</v>
      </c>
    </row>
    <row r="152" spans="1:9" x14ac:dyDescent="0.2">
      <c r="A152" s="15" t="s">
        <v>2607</v>
      </c>
      <c r="B152" s="26" t="s">
        <v>2601</v>
      </c>
      <c r="C152" s="26"/>
      <c r="D152" s="26" t="s">
        <v>2602</v>
      </c>
      <c r="E152" s="27" t="s">
        <v>506</v>
      </c>
      <c r="F152" s="55">
        <v>2.4</v>
      </c>
      <c r="G152" s="69">
        <v>2.2599999999999998</v>
      </c>
      <c r="H152" s="66">
        <v>5.42</v>
      </c>
      <c r="I152" s="32" t="s">
        <v>317</v>
      </c>
    </row>
    <row r="153" spans="1:9" x14ac:dyDescent="0.2">
      <c r="A153" s="15"/>
      <c r="B153" s="26" t="s">
        <v>2608</v>
      </c>
      <c r="C153" s="26"/>
      <c r="D153" s="26" t="s">
        <v>302</v>
      </c>
      <c r="E153" s="27"/>
      <c r="F153" s="55"/>
      <c r="G153" s="69"/>
      <c r="H153" s="66"/>
      <c r="I153" s="32"/>
    </row>
    <row r="154" spans="1:9" x14ac:dyDescent="0.2">
      <c r="A154" s="15" t="s">
        <v>2609</v>
      </c>
      <c r="B154" s="26" t="s">
        <v>2610</v>
      </c>
      <c r="C154" s="26"/>
      <c r="D154" s="26" t="s">
        <v>2611</v>
      </c>
      <c r="E154" s="27" t="s">
        <v>506</v>
      </c>
      <c r="F154" s="55">
        <v>0.4</v>
      </c>
      <c r="G154" s="69">
        <v>10.55</v>
      </c>
      <c r="H154" s="66">
        <v>4.22</v>
      </c>
      <c r="I154" s="32" t="s">
        <v>307</v>
      </c>
    </row>
    <row r="155" spans="1:9" x14ac:dyDescent="0.2">
      <c r="A155" s="15" t="s">
        <v>2612</v>
      </c>
      <c r="B155" s="26" t="s">
        <v>2610</v>
      </c>
      <c r="C155" s="26"/>
      <c r="D155" s="26" t="s">
        <v>2611</v>
      </c>
      <c r="E155" s="27" t="s">
        <v>506</v>
      </c>
      <c r="F155" s="55">
        <v>83.5</v>
      </c>
      <c r="G155" s="69">
        <v>10.55</v>
      </c>
      <c r="H155" s="66">
        <v>880.93</v>
      </c>
      <c r="I155" s="32" t="s">
        <v>309</v>
      </c>
    </row>
    <row r="156" spans="1:9" x14ac:dyDescent="0.2">
      <c r="A156" s="15" t="s">
        <v>2613</v>
      </c>
      <c r="B156" s="26" t="s">
        <v>2610</v>
      </c>
      <c r="C156" s="26"/>
      <c r="D156" s="26" t="s">
        <v>2611</v>
      </c>
      <c r="E156" s="27" t="s">
        <v>506</v>
      </c>
      <c r="F156" s="55">
        <v>27.6</v>
      </c>
      <c r="G156" s="69">
        <v>10.55</v>
      </c>
      <c r="H156" s="66">
        <v>291.18</v>
      </c>
      <c r="I156" s="32" t="s">
        <v>311</v>
      </c>
    </row>
    <row r="157" spans="1:9" x14ac:dyDescent="0.2">
      <c r="A157" s="15" t="s">
        <v>2614</v>
      </c>
      <c r="B157" s="26" t="s">
        <v>2610</v>
      </c>
      <c r="C157" s="26"/>
      <c r="D157" s="26" t="s">
        <v>2611</v>
      </c>
      <c r="E157" s="27" t="s">
        <v>506</v>
      </c>
      <c r="F157" s="55">
        <v>4</v>
      </c>
      <c r="G157" s="69">
        <v>10.55</v>
      </c>
      <c r="H157" s="66">
        <v>42.2</v>
      </c>
      <c r="I157" s="32" t="s">
        <v>313</v>
      </c>
    </row>
    <row r="158" spans="1:9" x14ac:dyDescent="0.2">
      <c r="A158" s="15" t="s">
        <v>2615</v>
      </c>
      <c r="B158" s="26" t="s">
        <v>2610</v>
      </c>
      <c r="C158" s="26"/>
      <c r="D158" s="26" t="s">
        <v>2611</v>
      </c>
      <c r="E158" s="27" t="s">
        <v>506</v>
      </c>
      <c r="F158" s="55">
        <v>12</v>
      </c>
      <c r="G158" s="69">
        <v>10.55</v>
      </c>
      <c r="H158" s="66">
        <v>126.6</v>
      </c>
      <c r="I158" s="32" t="s">
        <v>315</v>
      </c>
    </row>
    <row r="159" spans="1:9" x14ac:dyDescent="0.2">
      <c r="A159" s="15" t="s">
        <v>2616</v>
      </c>
      <c r="B159" s="26" t="s">
        <v>2610</v>
      </c>
      <c r="C159" s="26"/>
      <c r="D159" s="26" t="s">
        <v>2611</v>
      </c>
      <c r="E159" s="27" t="s">
        <v>506</v>
      </c>
      <c r="F159" s="55">
        <v>4</v>
      </c>
      <c r="G159" s="69">
        <v>10.55</v>
      </c>
      <c r="H159" s="66">
        <v>42.2</v>
      </c>
      <c r="I159" s="32" t="s">
        <v>317</v>
      </c>
    </row>
    <row r="160" spans="1:9" x14ac:dyDescent="0.2">
      <c r="A160" s="15"/>
      <c r="B160" s="26" t="s">
        <v>2617</v>
      </c>
      <c r="C160" s="26"/>
      <c r="D160" s="26" t="s">
        <v>2618</v>
      </c>
      <c r="E160" s="27"/>
      <c r="F160" s="55"/>
      <c r="G160" s="69"/>
      <c r="H160" s="66"/>
      <c r="I160" s="32"/>
    </row>
    <row r="161" spans="1:9" x14ac:dyDescent="0.2">
      <c r="A161" s="15" t="s">
        <v>2619</v>
      </c>
      <c r="B161" s="26" t="s">
        <v>2620</v>
      </c>
      <c r="C161" s="26"/>
      <c r="D161" s="26" t="s">
        <v>2621</v>
      </c>
      <c r="E161" s="27" t="s">
        <v>506</v>
      </c>
      <c r="F161" s="55">
        <v>430</v>
      </c>
      <c r="G161" s="69">
        <v>0.76</v>
      </c>
      <c r="H161" s="66">
        <v>326.8</v>
      </c>
      <c r="I161" s="32" t="s">
        <v>309</v>
      </c>
    </row>
    <row r="162" spans="1:9" x14ac:dyDescent="0.2">
      <c r="A162" s="15" t="s">
        <v>2622</v>
      </c>
      <c r="B162" s="26" t="s">
        <v>2620</v>
      </c>
      <c r="C162" s="26"/>
      <c r="D162" s="26" t="s">
        <v>2621</v>
      </c>
      <c r="E162" s="27" t="s">
        <v>506</v>
      </c>
      <c r="F162" s="55">
        <v>96</v>
      </c>
      <c r="G162" s="69">
        <v>0.76</v>
      </c>
      <c r="H162" s="66">
        <v>72.959999999999994</v>
      </c>
      <c r="I162" s="32" t="s">
        <v>311</v>
      </c>
    </row>
    <row r="163" spans="1:9" ht="24" x14ac:dyDescent="0.2">
      <c r="A163" s="15"/>
      <c r="B163" s="26" t="s">
        <v>2623</v>
      </c>
      <c r="C163" s="26"/>
      <c r="D163" s="26" t="s">
        <v>2624</v>
      </c>
      <c r="E163" s="27"/>
      <c r="F163" s="55"/>
      <c r="G163" s="69"/>
      <c r="H163" s="66"/>
      <c r="I163" s="32"/>
    </row>
    <row r="164" spans="1:9" x14ac:dyDescent="0.2">
      <c r="A164" s="15" t="s">
        <v>2625</v>
      </c>
      <c r="B164" s="26" t="s">
        <v>2626</v>
      </c>
      <c r="C164" s="26"/>
      <c r="D164" s="26" t="s">
        <v>2627</v>
      </c>
      <c r="E164" s="27" t="s">
        <v>506</v>
      </c>
      <c r="F164" s="55">
        <v>199</v>
      </c>
      <c r="G164" s="69">
        <v>21.01</v>
      </c>
      <c r="H164" s="66">
        <v>4180.99</v>
      </c>
      <c r="I164" s="32" t="s">
        <v>309</v>
      </c>
    </row>
    <row r="165" spans="1:9" x14ac:dyDescent="0.2">
      <c r="A165" s="15" t="s">
        <v>2628</v>
      </c>
      <c r="B165" s="26" t="s">
        <v>2626</v>
      </c>
      <c r="C165" s="26"/>
      <c r="D165" s="26" t="s">
        <v>2627</v>
      </c>
      <c r="E165" s="27" t="s">
        <v>506</v>
      </c>
      <c r="F165" s="55">
        <v>48</v>
      </c>
      <c r="G165" s="69">
        <v>21.01</v>
      </c>
      <c r="H165" s="66">
        <v>1008.48</v>
      </c>
      <c r="I165" s="32" t="s">
        <v>311</v>
      </c>
    </row>
    <row r="166" spans="1:9" x14ac:dyDescent="0.2">
      <c r="A166" s="15" t="s">
        <v>2629</v>
      </c>
      <c r="B166" s="26" t="s">
        <v>2630</v>
      </c>
      <c r="C166" s="26"/>
      <c r="D166" s="26" t="s">
        <v>2631</v>
      </c>
      <c r="E166" s="27" t="s">
        <v>506</v>
      </c>
      <c r="F166" s="55">
        <v>215</v>
      </c>
      <c r="G166" s="69">
        <v>6.05</v>
      </c>
      <c r="H166" s="66">
        <v>1300.75</v>
      </c>
      <c r="I166" s="32" t="s">
        <v>309</v>
      </c>
    </row>
    <row r="167" spans="1:9" x14ac:dyDescent="0.2">
      <c r="A167" s="15" t="s">
        <v>2632</v>
      </c>
      <c r="B167" s="26" t="s">
        <v>2630</v>
      </c>
      <c r="C167" s="26"/>
      <c r="D167" s="26" t="s">
        <v>2631</v>
      </c>
      <c r="E167" s="27" t="s">
        <v>506</v>
      </c>
      <c r="F167" s="55">
        <v>48</v>
      </c>
      <c r="G167" s="69">
        <v>6.05</v>
      </c>
      <c r="H167" s="66">
        <v>290.39999999999998</v>
      </c>
      <c r="I167" s="32" t="s">
        <v>311</v>
      </c>
    </row>
    <row r="168" spans="1:9" x14ac:dyDescent="0.2">
      <c r="A168" s="15"/>
      <c r="B168" s="26" t="s">
        <v>2633</v>
      </c>
      <c r="C168" s="26"/>
      <c r="D168" s="26" t="s">
        <v>2634</v>
      </c>
      <c r="E168" s="27"/>
      <c r="F168" s="55"/>
      <c r="G168" s="69"/>
      <c r="H168" s="66"/>
      <c r="I168" s="32"/>
    </row>
    <row r="169" spans="1:9" x14ac:dyDescent="0.2">
      <c r="A169" s="15" t="s">
        <v>2635</v>
      </c>
      <c r="B169" s="26" t="s">
        <v>2636</v>
      </c>
      <c r="C169" s="26" t="s">
        <v>242</v>
      </c>
      <c r="D169" s="26" t="s">
        <v>2637</v>
      </c>
      <c r="E169" s="27" t="s">
        <v>518</v>
      </c>
      <c r="F169" s="55">
        <v>0.01</v>
      </c>
      <c r="G169" s="69">
        <v>379.5</v>
      </c>
      <c r="H169" s="66">
        <v>3.8</v>
      </c>
      <c r="I169" s="32" t="s">
        <v>307</v>
      </c>
    </row>
    <row r="170" spans="1:9" x14ac:dyDescent="0.2">
      <c r="A170" s="15" t="s">
        <v>2638</v>
      </c>
      <c r="B170" s="26" t="s">
        <v>2636</v>
      </c>
      <c r="C170" s="26" t="s">
        <v>242</v>
      </c>
      <c r="D170" s="26" t="s">
        <v>2637</v>
      </c>
      <c r="E170" s="27" t="s">
        <v>518</v>
      </c>
      <c r="F170" s="55">
        <v>1.1000000000000001</v>
      </c>
      <c r="G170" s="69">
        <v>379.5</v>
      </c>
      <c r="H170" s="66">
        <v>417.45</v>
      </c>
      <c r="I170" s="32" t="s">
        <v>313</v>
      </c>
    </row>
    <row r="171" spans="1:9" x14ac:dyDescent="0.2">
      <c r="A171" s="15" t="s">
        <v>2639</v>
      </c>
      <c r="B171" s="26" t="s">
        <v>2636</v>
      </c>
      <c r="C171" s="26" t="s">
        <v>242</v>
      </c>
      <c r="D171" s="26" t="s">
        <v>2637</v>
      </c>
      <c r="E171" s="27" t="s">
        <v>518</v>
      </c>
      <c r="F171" s="55">
        <v>0.4</v>
      </c>
      <c r="G171" s="69">
        <v>379.5</v>
      </c>
      <c r="H171" s="66">
        <v>151.80000000000001</v>
      </c>
      <c r="I171" s="32" t="s">
        <v>309</v>
      </c>
    </row>
    <row r="172" spans="1:9" x14ac:dyDescent="0.2">
      <c r="A172" s="15" t="s">
        <v>2640</v>
      </c>
      <c r="B172" s="26" t="s">
        <v>2636</v>
      </c>
      <c r="C172" s="26" t="s">
        <v>242</v>
      </c>
      <c r="D172" s="26" t="s">
        <v>2637</v>
      </c>
      <c r="E172" s="27" t="s">
        <v>518</v>
      </c>
      <c r="F172" s="55">
        <v>0.09</v>
      </c>
      <c r="G172" s="69">
        <v>379.5</v>
      </c>
      <c r="H172" s="66">
        <v>34.159999999999997</v>
      </c>
      <c r="I172" s="32" t="s">
        <v>311</v>
      </c>
    </row>
    <row r="173" spans="1:9" x14ac:dyDescent="0.2">
      <c r="A173" s="15" t="s">
        <v>2641</v>
      </c>
      <c r="B173" s="26" t="s">
        <v>2636</v>
      </c>
      <c r="C173" s="26" t="s">
        <v>242</v>
      </c>
      <c r="D173" s="26" t="s">
        <v>2637</v>
      </c>
      <c r="E173" s="27" t="s">
        <v>518</v>
      </c>
      <c r="F173" s="55">
        <v>0.3</v>
      </c>
      <c r="G173" s="69">
        <v>379.5</v>
      </c>
      <c r="H173" s="66">
        <v>113.85</v>
      </c>
      <c r="I173" s="32" t="s">
        <v>315</v>
      </c>
    </row>
    <row r="174" spans="1:9" x14ac:dyDescent="0.2">
      <c r="A174" s="15" t="s">
        <v>2642</v>
      </c>
      <c r="B174" s="26" t="s">
        <v>2636</v>
      </c>
      <c r="C174" s="26" t="s">
        <v>242</v>
      </c>
      <c r="D174" s="26" t="s">
        <v>2637</v>
      </c>
      <c r="E174" s="27" t="s">
        <v>518</v>
      </c>
      <c r="F174" s="55">
        <v>0.1</v>
      </c>
      <c r="G174" s="69">
        <v>379.5</v>
      </c>
      <c r="H174" s="66">
        <v>37.950000000000003</v>
      </c>
      <c r="I174" s="32" t="s">
        <v>317</v>
      </c>
    </row>
    <row r="175" spans="1:9" x14ac:dyDescent="0.2">
      <c r="A175" s="15" t="s">
        <v>2643</v>
      </c>
      <c r="B175" s="26" t="s">
        <v>2644</v>
      </c>
      <c r="C175" s="26"/>
      <c r="D175" s="26" t="s">
        <v>2645</v>
      </c>
      <c r="E175" s="27" t="s">
        <v>518</v>
      </c>
      <c r="F175" s="55">
        <v>0.01</v>
      </c>
      <c r="G175" s="69">
        <v>494.2</v>
      </c>
      <c r="H175" s="66">
        <v>4.9400000000000004</v>
      </c>
      <c r="I175" s="32" t="s">
        <v>307</v>
      </c>
    </row>
    <row r="176" spans="1:9" x14ac:dyDescent="0.2">
      <c r="A176" s="15" t="s">
        <v>2646</v>
      </c>
      <c r="B176" s="26" t="s">
        <v>2644</v>
      </c>
      <c r="C176" s="26"/>
      <c r="D176" s="26" t="s">
        <v>2645</v>
      </c>
      <c r="E176" s="27" t="s">
        <v>518</v>
      </c>
      <c r="F176" s="55">
        <v>1.1000000000000001</v>
      </c>
      <c r="G176" s="69">
        <v>494.2</v>
      </c>
      <c r="H176" s="66">
        <v>543.62</v>
      </c>
      <c r="I176" s="32" t="s">
        <v>313</v>
      </c>
    </row>
    <row r="177" spans="1:9" x14ac:dyDescent="0.2">
      <c r="A177" s="15" t="s">
        <v>2647</v>
      </c>
      <c r="B177" s="26" t="s">
        <v>2644</v>
      </c>
      <c r="C177" s="26"/>
      <c r="D177" s="26" t="s">
        <v>2645</v>
      </c>
      <c r="E177" s="27" t="s">
        <v>518</v>
      </c>
      <c r="F177" s="55">
        <v>0.4</v>
      </c>
      <c r="G177" s="69">
        <v>494.2</v>
      </c>
      <c r="H177" s="66">
        <v>197.68</v>
      </c>
      <c r="I177" s="32" t="s">
        <v>309</v>
      </c>
    </row>
    <row r="178" spans="1:9" x14ac:dyDescent="0.2">
      <c r="A178" s="15" t="s">
        <v>2648</v>
      </c>
      <c r="B178" s="26" t="s">
        <v>2644</v>
      </c>
      <c r="C178" s="26"/>
      <c r="D178" s="26" t="s">
        <v>2645</v>
      </c>
      <c r="E178" s="27" t="s">
        <v>518</v>
      </c>
      <c r="F178" s="55">
        <v>0.09</v>
      </c>
      <c r="G178" s="69">
        <v>494.2</v>
      </c>
      <c r="H178" s="66">
        <v>44.48</v>
      </c>
      <c r="I178" s="32" t="s">
        <v>311</v>
      </c>
    </row>
    <row r="179" spans="1:9" x14ac:dyDescent="0.2">
      <c r="A179" s="15" t="s">
        <v>2649</v>
      </c>
      <c r="B179" s="26" t="s">
        <v>2644</v>
      </c>
      <c r="C179" s="26"/>
      <c r="D179" s="26" t="s">
        <v>2645</v>
      </c>
      <c r="E179" s="27" t="s">
        <v>518</v>
      </c>
      <c r="F179" s="55">
        <v>0.3</v>
      </c>
      <c r="G179" s="69">
        <v>494.2</v>
      </c>
      <c r="H179" s="66">
        <v>148.26</v>
      </c>
      <c r="I179" s="32" t="s">
        <v>315</v>
      </c>
    </row>
    <row r="180" spans="1:9" x14ac:dyDescent="0.2">
      <c r="A180" s="15" t="s">
        <v>2650</v>
      </c>
      <c r="B180" s="26" t="s">
        <v>2644</v>
      </c>
      <c r="C180" s="26"/>
      <c r="D180" s="26" t="s">
        <v>2645</v>
      </c>
      <c r="E180" s="27" t="s">
        <v>518</v>
      </c>
      <c r="F180" s="55">
        <v>0.1</v>
      </c>
      <c r="G180" s="69">
        <v>494.2</v>
      </c>
      <c r="H180" s="66">
        <v>49.42</v>
      </c>
      <c r="I180" s="32" t="s">
        <v>317</v>
      </c>
    </row>
    <row r="181" spans="1:9" x14ac:dyDescent="0.2">
      <c r="A181" s="15"/>
      <c r="B181" s="26" t="s">
        <v>2651</v>
      </c>
      <c r="C181" s="26" t="s">
        <v>242</v>
      </c>
      <c r="D181" s="26" t="s">
        <v>2652</v>
      </c>
      <c r="E181" s="27"/>
      <c r="F181" s="55"/>
      <c r="G181" s="69"/>
      <c r="H181" s="66"/>
      <c r="I181" s="32"/>
    </row>
    <row r="182" spans="1:9" x14ac:dyDescent="0.2">
      <c r="A182" s="15"/>
      <c r="B182" s="26" t="s">
        <v>2653</v>
      </c>
      <c r="C182" s="26" t="s">
        <v>242</v>
      </c>
      <c r="D182" s="26" t="s">
        <v>2654</v>
      </c>
      <c r="E182" s="27"/>
      <c r="F182" s="55"/>
      <c r="G182" s="69"/>
      <c r="H182" s="66"/>
      <c r="I182" s="32"/>
    </row>
    <row r="183" spans="1:9" x14ac:dyDescent="0.2">
      <c r="A183" s="15"/>
      <c r="B183" s="26" t="s">
        <v>2655</v>
      </c>
      <c r="C183" s="26" t="s">
        <v>242</v>
      </c>
      <c r="D183" s="26" t="s">
        <v>2656</v>
      </c>
      <c r="E183" s="27"/>
      <c r="F183" s="55"/>
      <c r="G183" s="69"/>
      <c r="H183" s="66"/>
      <c r="I183" s="32"/>
    </row>
    <row r="184" spans="1:9" x14ac:dyDescent="0.2">
      <c r="A184" s="15" t="s">
        <v>2657</v>
      </c>
      <c r="B184" s="26" t="s">
        <v>2658</v>
      </c>
      <c r="C184" s="26" t="s">
        <v>242</v>
      </c>
      <c r="D184" s="26" t="s">
        <v>2659</v>
      </c>
      <c r="E184" s="27" t="s">
        <v>506</v>
      </c>
      <c r="F184" s="55">
        <v>1.24</v>
      </c>
      <c r="G184" s="69">
        <v>21.9</v>
      </c>
      <c r="H184" s="66">
        <v>27.15</v>
      </c>
      <c r="I184" s="32" t="s">
        <v>307</v>
      </c>
    </row>
    <row r="185" spans="1:9" x14ac:dyDescent="0.2">
      <c r="A185" s="15" t="s">
        <v>2660</v>
      </c>
      <c r="B185" s="26" t="s">
        <v>2658</v>
      </c>
      <c r="C185" s="26" t="s">
        <v>242</v>
      </c>
      <c r="D185" s="26" t="s">
        <v>2659</v>
      </c>
      <c r="E185" s="27" t="s">
        <v>506</v>
      </c>
      <c r="F185" s="55">
        <v>8.64</v>
      </c>
      <c r="G185" s="69">
        <v>21.9</v>
      </c>
      <c r="H185" s="66">
        <v>189.21</v>
      </c>
      <c r="I185" s="32" t="s">
        <v>309</v>
      </c>
    </row>
    <row r="186" spans="1:9" x14ac:dyDescent="0.2">
      <c r="A186" s="15" t="s">
        <v>2661</v>
      </c>
      <c r="B186" s="26" t="s">
        <v>2658</v>
      </c>
      <c r="C186" s="26" t="s">
        <v>242</v>
      </c>
      <c r="D186" s="26" t="s">
        <v>2659</v>
      </c>
      <c r="E186" s="27" t="s">
        <v>506</v>
      </c>
      <c r="F186" s="55">
        <v>3.04</v>
      </c>
      <c r="G186" s="69">
        <v>21.9</v>
      </c>
      <c r="H186" s="66">
        <v>66.58</v>
      </c>
      <c r="I186" s="32" t="s">
        <v>311</v>
      </c>
    </row>
    <row r="187" spans="1:9" x14ac:dyDescent="0.2">
      <c r="A187" s="15" t="s">
        <v>2662</v>
      </c>
      <c r="B187" s="26" t="s">
        <v>2658</v>
      </c>
      <c r="C187" s="26" t="s">
        <v>242</v>
      </c>
      <c r="D187" s="26" t="s">
        <v>2659</v>
      </c>
      <c r="E187" s="27" t="s">
        <v>506</v>
      </c>
      <c r="F187" s="55">
        <v>1.72</v>
      </c>
      <c r="G187" s="69">
        <v>21.9</v>
      </c>
      <c r="H187" s="66">
        <v>37.659999999999997</v>
      </c>
      <c r="I187" s="32" t="s">
        <v>313</v>
      </c>
    </row>
    <row r="188" spans="1:9" x14ac:dyDescent="0.2">
      <c r="A188" s="15" t="s">
        <v>2663</v>
      </c>
      <c r="B188" s="26" t="s">
        <v>2658</v>
      </c>
      <c r="C188" s="26" t="s">
        <v>242</v>
      </c>
      <c r="D188" s="26" t="s">
        <v>2659</v>
      </c>
      <c r="E188" s="27" t="s">
        <v>506</v>
      </c>
      <c r="F188" s="55">
        <v>7.36</v>
      </c>
      <c r="G188" s="69">
        <v>21.9</v>
      </c>
      <c r="H188" s="66">
        <v>161.18</v>
      </c>
      <c r="I188" s="32" t="s">
        <v>315</v>
      </c>
    </row>
    <row r="189" spans="1:9" x14ac:dyDescent="0.2">
      <c r="A189" s="15" t="s">
        <v>2664</v>
      </c>
      <c r="B189" s="26" t="s">
        <v>2658</v>
      </c>
      <c r="C189" s="26" t="s">
        <v>242</v>
      </c>
      <c r="D189" s="26" t="s">
        <v>2659</v>
      </c>
      <c r="E189" s="27" t="s">
        <v>506</v>
      </c>
      <c r="F189" s="55">
        <v>2</v>
      </c>
      <c r="G189" s="69">
        <v>21.9</v>
      </c>
      <c r="H189" s="66">
        <v>43.8</v>
      </c>
      <c r="I189" s="32" t="s">
        <v>317</v>
      </c>
    </row>
    <row r="190" spans="1:9" x14ac:dyDescent="0.2">
      <c r="A190" s="15"/>
      <c r="B190" s="26" t="s">
        <v>2665</v>
      </c>
      <c r="C190" s="26" t="s">
        <v>242</v>
      </c>
      <c r="D190" s="26" t="s">
        <v>2666</v>
      </c>
      <c r="E190" s="27"/>
      <c r="F190" s="55"/>
      <c r="G190" s="69"/>
      <c r="H190" s="66"/>
      <c r="I190" s="32"/>
    </row>
    <row r="191" spans="1:9" x14ac:dyDescent="0.2">
      <c r="A191" s="15"/>
      <c r="B191" s="26" t="s">
        <v>2667</v>
      </c>
      <c r="C191" s="26" t="s">
        <v>242</v>
      </c>
      <c r="D191" s="26" t="s">
        <v>2666</v>
      </c>
      <c r="E191" s="27"/>
      <c r="F191" s="55"/>
      <c r="G191" s="69"/>
      <c r="H191" s="66"/>
      <c r="I191" s="32"/>
    </row>
    <row r="192" spans="1:9" x14ac:dyDescent="0.2">
      <c r="A192" s="15" t="s">
        <v>2668</v>
      </c>
      <c r="B192" s="26" t="s">
        <v>2669</v>
      </c>
      <c r="C192" s="26" t="s">
        <v>242</v>
      </c>
      <c r="D192" s="26" t="s">
        <v>2670</v>
      </c>
      <c r="E192" s="27" t="s">
        <v>506</v>
      </c>
      <c r="F192" s="55">
        <v>0.72</v>
      </c>
      <c r="G192" s="69">
        <v>50.99</v>
      </c>
      <c r="H192" s="66">
        <v>36.72</v>
      </c>
      <c r="I192" s="32" t="s">
        <v>307</v>
      </c>
    </row>
    <row r="193" spans="1:9" x14ac:dyDescent="0.2">
      <c r="A193" s="15" t="s">
        <v>2671</v>
      </c>
      <c r="B193" s="26" t="s">
        <v>2669</v>
      </c>
      <c r="C193" s="26" t="s">
        <v>242</v>
      </c>
      <c r="D193" s="26" t="s">
        <v>2670</v>
      </c>
      <c r="E193" s="27" t="s">
        <v>506</v>
      </c>
      <c r="F193" s="55">
        <v>5.8</v>
      </c>
      <c r="G193" s="69">
        <v>50.99</v>
      </c>
      <c r="H193" s="66">
        <v>295.74</v>
      </c>
      <c r="I193" s="32" t="s">
        <v>309</v>
      </c>
    </row>
    <row r="194" spans="1:9" x14ac:dyDescent="0.2">
      <c r="A194" s="15" t="s">
        <v>2672</v>
      </c>
      <c r="B194" s="26" t="s">
        <v>2669</v>
      </c>
      <c r="C194" s="26" t="s">
        <v>242</v>
      </c>
      <c r="D194" s="26" t="s">
        <v>2670</v>
      </c>
      <c r="E194" s="27" t="s">
        <v>506</v>
      </c>
      <c r="F194" s="55">
        <v>1.88</v>
      </c>
      <c r="G194" s="69">
        <v>50.99</v>
      </c>
      <c r="H194" s="66">
        <v>95.87</v>
      </c>
      <c r="I194" s="32" t="s">
        <v>311</v>
      </c>
    </row>
    <row r="195" spans="1:9" x14ac:dyDescent="0.2">
      <c r="A195" s="15" t="s">
        <v>2673</v>
      </c>
      <c r="B195" s="26" t="s">
        <v>2669</v>
      </c>
      <c r="C195" s="26" t="s">
        <v>242</v>
      </c>
      <c r="D195" s="26" t="s">
        <v>2670</v>
      </c>
      <c r="E195" s="27" t="s">
        <v>506</v>
      </c>
      <c r="F195" s="55">
        <v>1.04</v>
      </c>
      <c r="G195" s="69">
        <v>50.99</v>
      </c>
      <c r="H195" s="66">
        <v>53.04</v>
      </c>
      <c r="I195" s="32" t="s">
        <v>313</v>
      </c>
    </row>
    <row r="196" spans="1:9" x14ac:dyDescent="0.2">
      <c r="A196" s="15" t="s">
        <v>2674</v>
      </c>
      <c r="B196" s="26" t="s">
        <v>2669</v>
      </c>
      <c r="C196" s="26" t="s">
        <v>242</v>
      </c>
      <c r="D196" s="26" t="s">
        <v>2670</v>
      </c>
      <c r="E196" s="27" t="s">
        <v>506</v>
      </c>
      <c r="F196" s="55">
        <v>5.36</v>
      </c>
      <c r="G196" s="69">
        <v>50.99</v>
      </c>
      <c r="H196" s="66">
        <v>273.31</v>
      </c>
      <c r="I196" s="32" t="s">
        <v>315</v>
      </c>
    </row>
    <row r="197" spans="1:9" x14ac:dyDescent="0.2">
      <c r="A197" s="15" t="s">
        <v>2675</v>
      </c>
      <c r="B197" s="26" t="s">
        <v>2669</v>
      </c>
      <c r="C197" s="26" t="s">
        <v>242</v>
      </c>
      <c r="D197" s="26" t="s">
        <v>2670</v>
      </c>
      <c r="E197" s="27" t="s">
        <v>506</v>
      </c>
      <c r="F197" s="55">
        <v>1.2</v>
      </c>
      <c r="G197" s="69">
        <v>50.99</v>
      </c>
      <c r="H197" s="66">
        <v>61.2</v>
      </c>
      <c r="I197" s="32" t="s">
        <v>317</v>
      </c>
    </row>
    <row r="198" spans="1:9" x14ac:dyDescent="0.2">
      <c r="A198" s="15" t="s">
        <v>2676</v>
      </c>
      <c r="B198" s="26" t="s">
        <v>2677</v>
      </c>
      <c r="C198" s="26" t="s">
        <v>242</v>
      </c>
      <c r="D198" s="26" t="s">
        <v>2678</v>
      </c>
      <c r="E198" s="27" t="s">
        <v>506</v>
      </c>
      <c r="F198" s="55">
        <v>0.36</v>
      </c>
      <c r="G198" s="69">
        <v>13.42</v>
      </c>
      <c r="H198" s="66">
        <v>4.83</v>
      </c>
      <c r="I198" s="32" t="s">
        <v>307</v>
      </c>
    </row>
    <row r="199" spans="1:9" x14ac:dyDescent="0.2">
      <c r="A199" s="15" t="s">
        <v>2679</v>
      </c>
      <c r="B199" s="26" t="s">
        <v>2677</v>
      </c>
      <c r="C199" s="26" t="s">
        <v>242</v>
      </c>
      <c r="D199" s="26" t="s">
        <v>2678</v>
      </c>
      <c r="E199" s="27" t="s">
        <v>506</v>
      </c>
      <c r="F199" s="55">
        <v>2.9</v>
      </c>
      <c r="G199" s="69">
        <v>13.42</v>
      </c>
      <c r="H199" s="66">
        <v>38.92</v>
      </c>
      <c r="I199" s="32" t="s">
        <v>309</v>
      </c>
    </row>
    <row r="200" spans="1:9" x14ac:dyDescent="0.2">
      <c r="A200" s="15" t="s">
        <v>2680</v>
      </c>
      <c r="B200" s="26" t="s">
        <v>2677</v>
      </c>
      <c r="C200" s="26" t="s">
        <v>242</v>
      </c>
      <c r="D200" s="26" t="s">
        <v>2678</v>
      </c>
      <c r="E200" s="27" t="s">
        <v>506</v>
      </c>
      <c r="F200" s="55">
        <v>0.94</v>
      </c>
      <c r="G200" s="69">
        <v>13.42</v>
      </c>
      <c r="H200" s="66">
        <v>12.62</v>
      </c>
      <c r="I200" s="32" t="s">
        <v>311</v>
      </c>
    </row>
    <row r="201" spans="1:9" x14ac:dyDescent="0.2">
      <c r="A201" s="15" t="s">
        <v>2681</v>
      </c>
      <c r="B201" s="26" t="s">
        <v>2677</v>
      </c>
      <c r="C201" s="26" t="s">
        <v>242</v>
      </c>
      <c r="D201" s="26" t="s">
        <v>2678</v>
      </c>
      <c r="E201" s="27" t="s">
        <v>506</v>
      </c>
      <c r="F201" s="55">
        <v>0.52</v>
      </c>
      <c r="G201" s="69">
        <v>13.42</v>
      </c>
      <c r="H201" s="66">
        <v>6.97</v>
      </c>
      <c r="I201" s="32" t="s">
        <v>313</v>
      </c>
    </row>
    <row r="202" spans="1:9" x14ac:dyDescent="0.2">
      <c r="A202" s="15" t="s">
        <v>2682</v>
      </c>
      <c r="B202" s="26" t="s">
        <v>2677</v>
      </c>
      <c r="C202" s="26" t="s">
        <v>242</v>
      </c>
      <c r="D202" s="26" t="s">
        <v>2678</v>
      </c>
      <c r="E202" s="27" t="s">
        <v>506</v>
      </c>
      <c r="F202" s="55">
        <v>2.68</v>
      </c>
      <c r="G202" s="69">
        <v>13.42</v>
      </c>
      <c r="H202" s="66">
        <v>35.97</v>
      </c>
      <c r="I202" s="32" t="s">
        <v>315</v>
      </c>
    </row>
    <row r="203" spans="1:9" x14ac:dyDescent="0.2">
      <c r="A203" s="15" t="s">
        <v>2683</v>
      </c>
      <c r="B203" s="26" t="s">
        <v>2677</v>
      </c>
      <c r="C203" s="26" t="s">
        <v>242</v>
      </c>
      <c r="D203" s="26" t="s">
        <v>2678</v>
      </c>
      <c r="E203" s="27" t="s">
        <v>506</v>
      </c>
      <c r="F203" s="55">
        <v>0.6</v>
      </c>
      <c r="G203" s="69">
        <v>13.42</v>
      </c>
      <c r="H203" s="66">
        <v>8.0399999999999991</v>
      </c>
      <c r="I203" s="32" t="s">
        <v>317</v>
      </c>
    </row>
    <row r="204" spans="1:9" x14ac:dyDescent="0.2">
      <c r="A204" s="15"/>
      <c r="B204" s="26" t="s">
        <v>2684</v>
      </c>
      <c r="C204" s="26" t="s">
        <v>242</v>
      </c>
      <c r="D204" s="26" t="s">
        <v>2685</v>
      </c>
      <c r="E204" s="27"/>
      <c r="F204" s="55"/>
      <c r="G204" s="69"/>
      <c r="H204" s="66"/>
      <c r="I204" s="32"/>
    </row>
    <row r="205" spans="1:9" x14ac:dyDescent="0.2">
      <c r="A205" s="15"/>
      <c r="B205" s="26" t="s">
        <v>2686</v>
      </c>
      <c r="C205" s="26" t="s">
        <v>242</v>
      </c>
      <c r="D205" s="26" t="s">
        <v>2687</v>
      </c>
      <c r="E205" s="27"/>
      <c r="F205" s="55"/>
      <c r="G205" s="69"/>
      <c r="H205" s="66"/>
      <c r="I205" s="32"/>
    </row>
    <row r="206" spans="1:9" x14ac:dyDescent="0.2">
      <c r="A206" s="15" t="s">
        <v>2688</v>
      </c>
      <c r="B206" s="26" t="s">
        <v>2689</v>
      </c>
      <c r="C206" s="26" t="s">
        <v>242</v>
      </c>
      <c r="D206" s="26" t="s">
        <v>2690</v>
      </c>
      <c r="E206" s="27" t="s">
        <v>306</v>
      </c>
      <c r="F206" s="55">
        <v>3.9</v>
      </c>
      <c r="G206" s="69">
        <v>38.61</v>
      </c>
      <c r="H206" s="66">
        <v>150.58000000000001</v>
      </c>
      <c r="I206" s="32" t="s">
        <v>307</v>
      </c>
    </row>
    <row r="207" spans="1:9" x14ac:dyDescent="0.2">
      <c r="A207" s="15" t="s">
        <v>2691</v>
      </c>
      <c r="B207" s="26" t="s">
        <v>2689</v>
      </c>
      <c r="C207" s="26" t="s">
        <v>242</v>
      </c>
      <c r="D207" s="26" t="s">
        <v>2690</v>
      </c>
      <c r="E207" s="27" t="s">
        <v>306</v>
      </c>
      <c r="F207" s="55">
        <v>27.85</v>
      </c>
      <c r="G207" s="69">
        <v>38.61</v>
      </c>
      <c r="H207" s="66">
        <v>1075.3</v>
      </c>
      <c r="I207" s="32" t="s">
        <v>309</v>
      </c>
    </row>
    <row r="208" spans="1:9" x14ac:dyDescent="0.2">
      <c r="A208" s="15" t="s">
        <v>2692</v>
      </c>
      <c r="B208" s="26" t="s">
        <v>2689</v>
      </c>
      <c r="C208" s="26" t="s">
        <v>242</v>
      </c>
      <c r="D208" s="26" t="s">
        <v>2690</v>
      </c>
      <c r="E208" s="27" t="s">
        <v>306</v>
      </c>
      <c r="F208" s="55">
        <v>10.050000000000001</v>
      </c>
      <c r="G208" s="69">
        <v>38.61</v>
      </c>
      <c r="H208" s="66">
        <v>388.03</v>
      </c>
      <c r="I208" s="32" t="s">
        <v>311</v>
      </c>
    </row>
    <row r="209" spans="1:9" x14ac:dyDescent="0.2">
      <c r="A209" s="15" t="s">
        <v>2693</v>
      </c>
      <c r="B209" s="26" t="s">
        <v>2689</v>
      </c>
      <c r="C209" s="26" t="s">
        <v>242</v>
      </c>
      <c r="D209" s="26" t="s">
        <v>2690</v>
      </c>
      <c r="E209" s="27" t="s">
        <v>306</v>
      </c>
      <c r="F209" s="55">
        <v>5.0999999999999996</v>
      </c>
      <c r="G209" s="69">
        <v>38.61</v>
      </c>
      <c r="H209" s="66">
        <v>196.92</v>
      </c>
      <c r="I209" s="32" t="s">
        <v>313</v>
      </c>
    </row>
    <row r="210" spans="1:9" x14ac:dyDescent="0.2">
      <c r="A210" s="15" t="s">
        <v>2694</v>
      </c>
      <c r="B210" s="26" t="s">
        <v>2689</v>
      </c>
      <c r="C210" s="26" t="s">
        <v>242</v>
      </c>
      <c r="D210" s="26" t="s">
        <v>2690</v>
      </c>
      <c r="E210" s="27" t="s">
        <v>306</v>
      </c>
      <c r="F210" s="55">
        <v>27.1</v>
      </c>
      <c r="G210" s="69">
        <v>38.61</v>
      </c>
      <c r="H210" s="66">
        <v>1046.3399999999999</v>
      </c>
      <c r="I210" s="32" t="s">
        <v>315</v>
      </c>
    </row>
    <row r="211" spans="1:9" x14ac:dyDescent="0.2">
      <c r="A211" s="15" t="s">
        <v>2695</v>
      </c>
      <c r="B211" s="26" t="s">
        <v>2689</v>
      </c>
      <c r="C211" s="26" t="s">
        <v>242</v>
      </c>
      <c r="D211" s="26" t="s">
        <v>2690</v>
      </c>
      <c r="E211" s="27" t="s">
        <v>306</v>
      </c>
      <c r="F211" s="55">
        <v>6</v>
      </c>
      <c r="G211" s="69">
        <v>38.61</v>
      </c>
      <c r="H211" s="66">
        <v>231.67</v>
      </c>
      <c r="I211" s="32" t="s">
        <v>317</v>
      </c>
    </row>
    <row r="212" spans="1:9" x14ac:dyDescent="0.2">
      <c r="A212" s="15"/>
      <c r="B212" s="26" t="s">
        <v>2696</v>
      </c>
      <c r="C212" s="26" t="s">
        <v>242</v>
      </c>
      <c r="D212" s="26" t="s">
        <v>2697</v>
      </c>
      <c r="E212" s="27"/>
      <c r="F212" s="55"/>
      <c r="G212" s="69"/>
      <c r="H212" s="66"/>
      <c r="I212" s="32"/>
    </row>
    <row r="213" spans="1:9" x14ac:dyDescent="0.2">
      <c r="A213" s="15"/>
      <c r="B213" s="26" t="s">
        <v>2698</v>
      </c>
      <c r="C213" s="26" t="s">
        <v>242</v>
      </c>
      <c r="D213" s="26" t="s">
        <v>2699</v>
      </c>
      <c r="E213" s="27"/>
      <c r="F213" s="55"/>
      <c r="G213" s="69"/>
      <c r="H213" s="66"/>
      <c r="I213" s="32"/>
    </row>
    <row r="214" spans="1:9" ht="24" x14ac:dyDescent="0.2">
      <c r="A214" s="15" t="s">
        <v>2700</v>
      </c>
      <c r="B214" s="26" t="s">
        <v>2701</v>
      </c>
      <c r="C214" s="26" t="s">
        <v>242</v>
      </c>
      <c r="D214" s="26" t="s">
        <v>2702</v>
      </c>
      <c r="E214" s="27" t="s">
        <v>506</v>
      </c>
      <c r="F214" s="55">
        <v>30</v>
      </c>
      <c r="G214" s="69">
        <v>189.75</v>
      </c>
      <c r="H214" s="66">
        <v>5692.5</v>
      </c>
      <c r="I214" s="32" t="s">
        <v>311</v>
      </c>
    </row>
    <row r="215" spans="1:9" ht="12.75" customHeight="1" x14ac:dyDescent="0.2">
      <c r="A215" s="15"/>
      <c r="B215" s="26"/>
      <c r="C215" s="26"/>
      <c r="D215" s="26"/>
      <c r="E215" s="27"/>
      <c r="F215" s="55"/>
      <c r="G215" s="69"/>
      <c r="H215" s="66" t="str">
        <f>+IF(AND(F215="",G215=""),"",ROUND(F215*G215,2))</f>
        <v/>
      </c>
      <c r="I215" s="32"/>
    </row>
  </sheetData>
  <mergeCells count="2">
    <mergeCell ref="A1:I1"/>
    <mergeCell ref="D6:G6"/>
  </mergeCells>
  <conditionalFormatting sqref="B15:I200000">
    <cfRule type="cellIs" dxfId="6" priority="1" stopIfTrue="1" operator="notEqual">
      <formula>""</formula>
    </cfRule>
  </conditionalFormatting>
  <conditionalFormatting sqref="H6">
    <cfRule type="cellIs" dxfId="5" priority="93" stopIfTrue="1" operator="equal">
      <formula>0</formula>
    </cfRule>
    <cfRule type="cellIs" dxfId="4" priority="94" stopIfTrue="1" operator="lessThan">
      <formula>#REF!</formula>
    </cfRule>
    <cfRule type="cellIs" dxfId="3" priority="95" stopIfTrue="1" operator="greaterThanOrEqual">
      <formula>#REF!</formula>
    </cfRule>
  </conditionalFormatting>
  <dataValidations count="1">
    <dataValidation type="custom" allowBlank="1" showInputMessage="1" showErrorMessage="1" errorTitle="Achtung!" error="Betrag nur mit 2 (zwei) Dezimalstellen!!!" sqref="F15:G65351" xr:uid="{00000000-0002-0000-0300-000000000000}">
      <formula1>F15=ROUND(F15,2)</formula1>
    </dataValidation>
  </dataValidations>
  <pageMargins left="0.7" right="0.7" top="0.78740157499999996" bottom="0.78740157499999996" header="0.3" footer="0.3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71FB-9BAD-4468-BE00-DE244DA3CFC7}">
  <dimension ref="A1:H37"/>
  <sheetViews>
    <sheetView zoomScaleNormal="100" workbookViewId="0">
      <selection sqref="A1:H1"/>
    </sheetView>
  </sheetViews>
  <sheetFormatPr defaultRowHeight="12.75" x14ac:dyDescent="0.2"/>
  <cols>
    <col min="1" max="1" width="11.42578125" customWidth="1"/>
    <col min="2" max="2" width="13" customWidth="1"/>
    <col min="3" max="256" width="11.42578125" customWidth="1"/>
  </cols>
  <sheetData>
    <row r="1" spans="1:8" ht="15" x14ac:dyDescent="0.2">
      <c r="A1" s="103" t="s">
        <v>293</v>
      </c>
      <c r="B1" s="104"/>
      <c r="C1" s="104"/>
      <c r="D1" s="104"/>
      <c r="E1" s="104"/>
      <c r="F1" s="104"/>
      <c r="G1" s="104"/>
      <c r="H1" s="104"/>
    </row>
    <row r="2" spans="1:8" x14ac:dyDescent="0.2">
      <c r="A2" s="16"/>
      <c r="B2" s="1"/>
      <c r="C2" s="8"/>
      <c r="D2" s="1"/>
      <c r="E2" s="1"/>
      <c r="F2" s="1"/>
      <c r="G2" s="1"/>
      <c r="H2" s="16"/>
    </row>
    <row r="3" spans="1:8" x14ac:dyDescent="0.2">
      <c r="A3" s="1"/>
      <c r="B3" s="1"/>
      <c r="C3" s="8"/>
      <c r="D3" s="1"/>
      <c r="E3" s="1"/>
      <c r="F3" s="1"/>
      <c r="G3" s="1"/>
      <c r="H3" s="16"/>
    </row>
    <row r="4" spans="1:8" ht="12.75" customHeight="1" x14ac:dyDescent="0.2">
      <c r="A4" s="1"/>
      <c r="B4" s="105" t="s">
        <v>292</v>
      </c>
      <c r="C4" s="105"/>
      <c r="D4" s="105"/>
      <c r="E4" s="72">
        <f>SUM(C12:C37)</f>
        <v>762746.19</v>
      </c>
      <c r="F4" s="1"/>
      <c r="G4" s="1"/>
      <c r="H4" s="1"/>
    </row>
    <row r="5" spans="1:8" x14ac:dyDescent="0.2">
      <c r="A5" s="16"/>
      <c r="B5" s="1"/>
      <c r="C5" s="8"/>
      <c r="D5" s="1"/>
      <c r="E5" s="1"/>
      <c r="F5" s="1"/>
      <c r="G5" s="1"/>
      <c r="H5" s="16"/>
    </row>
    <row r="6" spans="1:8" x14ac:dyDescent="0.2">
      <c r="A6" s="16"/>
      <c r="B6" s="1"/>
      <c r="C6" s="8"/>
      <c r="D6" s="1"/>
      <c r="E6" s="1"/>
      <c r="F6" s="1"/>
      <c r="G6" s="1"/>
      <c r="H6" s="16"/>
    </row>
    <row r="7" spans="1:8" x14ac:dyDescent="0.2">
      <c r="A7" s="16"/>
      <c r="B7" s="1"/>
      <c r="C7" s="8"/>
      <c r="D7" s="1"/>
      <c r="E7" s="1"/>
      <c r="F7" s="1"/>
      <c r="G7" s="48"/>
      <c r="H7" s="1"/>
    </row>
    <row r="8" spans="1:8" x14ac:dyDescent="0.2">
      <c r="A8" s="16"/>
      <c r="B8" s="1"/>
      <c r="C8" s="8"/>
      <c r="D8" s="1"/>
      <c r="E8" s="1"/>
      <c r="F8" s="1"/>
      <c r="G8" s="48"/>
      <c r="H8" s="62"/>
    </row>
    <row r="9" spans="1:8" x14ac:dyDescent="0.2">
      <c r="A9" s="1"/>
      <c r="B9" s="1"/>
      <c r="C9" s="8"/>
      <c r="D9" s="1"/>
      <c r="E9" s="1"/>
      <c r="F9" s="1"/>
      <c r="G9" s="1"/>
      <c r="H9" s="16"/>
    </row>
    <row r="10" spans="1:8" ht="15" x14ac:dyDescent="0.25">
      <c r="A10" s="10"/>
      <c r="B10" s="2" t="s">
        <v>291</v>
      </c>
      <c r="C10" s="36"/>
      <c r="D10" s="2"/>
      <c r="E10" s="2"/>
      <c r="F10" s="2"/>
      <c r="G10" s="2"/>
      <c r="H10" s="16"/>
    </row>
    <row r="11" spans="1:8" ht="48" x14ac:dyDescent="0.2">
      <c r="A11" s="11" t="s">
        <v>261</v>
      </c>
      <c r="B11" s="11" t="s">
        <v>290</v>
      </c>
      <c r="C11" s="11" t="s">
        <v>289</v>
      </c>
    </row>
    <row r="12" spans="1:8" x14ac:dyDescent="0.2">
      <c r="A12" s="60" t="s">
        <v>307</v>
      </c>
      <c r="B12" s="70">
        <v>146645.46</v>
      </c>
      <c r="C12" s="71">
        <f>ROUND(B12*18.35/100,2)</f>
        <v>26909.439999999999</v>
      </c>
    </row>
    <row r="13" spans="1:8" x14ac:dyDescent="0.2">
      <c r="A13" s="60" t="s">
        <v>309</v>
      </c>
      <c r="B13" s="70">
        <v>1427890.8</v>
      </c>
      <c r="C13" s="71">
        <f>ROUND(B13*15.97/100,2)</f>
        <v>228034.16</v>
      </c>
    </row>
    <row r="14" spans="1:8" x14ac:dyDescent="0.2">
      <c r="A14" s="60" t="s">
        <v>311</v>
      </c>
      <c r="B14" s="70">
        <v>413907.99</v>
      </c>
      <c r="C14" s="71">
        <f>ROUND(B14*18.33/100,2)</f>
        <v>75869.33</v>
      </c>
    </row>
    <row r="15" spans="1:8" x14ac:dyDescent="0.2">
      <c r="A15" s="60" t="s">
        <v>313</v>
      </c>
      <c r="B15" s="70">
        <v>229186.51</v>
      </c>
      <c r="C15" s="71">
        <f>ROUND(B15*9.93/100,2)</f>
        <v>22758.22</v>
      </c>
    </row>
    <row r="16" spans="1:8" x14ac:dyDescent="0.2">
      <c r="A16" s="60" t="s">
        <v>315</v>
      </c>
      <c r="B16" s="70">
        <v>1271516.57</v>
      </c>
      <c r="C16" s="71">
        <f>ROUND(B16*27.65/100,2)</f>
        <v>351574.33</v>
      </c>
    </row>
    <row r="17" spans="1:3" x14ac:dyDescent="0.2">
      <c r="A17" s="60" t="s">
        <v>317</v>
      </c>
      <c r="B17" s="70">
        <v>261346.24</v>
      </c>
      <c r="C17" s="71">
        <f>ROUND(B17*22.04/100,2)</f>
        <v>57600.71</v>
      </c>
    </row>
    <row r="18" spans="1:3" x14ac:dyDescent="0.2">
      <c r="A18" s="60"/>
      <c r="B18" s="70"/>
      <c r="C18" s="71"/>
    </row>
    <row r="19" spans="1:3" x14ac:dyDescent="0.2">
      <c r="A19" s="60"/>
      <c r="B19" s="70"/>
      <c r="C19" s="71"/>
    </row>
    <row r="20" spans="1:3" x14ac:dyDescent="0.2">
      <c r="A20" s="60"/>
      <c r="B20" s="70"/>
      <c r="C20" s="71"/>
    </row>
    <row r="21" spans="1:3" x14ac:dyDescent="0.2">
      <c r="A21" s="60"/>
      <c r="B21" s="70"/>
      <c r="C21" s="71"/>
    </row>
    <row r="22" spans="1:3" x14ac:dyDescent="0.2">
      <c r="A22" s="60"/>
      <c r="B22" s="70"/>
      <c r="C22" s="71"/>
    </row>
    <row r="23" spans="1:3" x14ac:dyDescent="0.2">
      <c r="A23" s="60"/>
      <c r="B23" s="70"/>
      <c r="C23" s="71"/>
    </row>
    <row r="24" spans="1:3" x14ac:dyDescent="0.2">
      <c r="A24" s="61"/>
      <c r="B24" s="70"/>
      <c r="C24" s="71"/>
    </row>
    <row r="25" spans="1:3" x14ac:dyDescent="0.2">
      <c r="A25" s="60"/>
      <c r="B25" s="70"/>
      <c r="C25" s="71"/>
    </row>
    <row r="26" spans="1:3" x14ac:dyDescent="0.2">
      <c r="A26" s="60"/>
      <c r="B26" s="70"/>
      <c r="C26" s="71"/>
    </row>
    <row r="27" spans="1:3" x14ac:dyDescent="0.2">
      <c r="A27" s="60"/>
      <c r="B27" s="70"/>
      <c r="C27" s="71"/>
    </row>
    <row r="28" spans="1:3" x14ac:dyDescent="0.2">
      <c r="A28" s="60"/>
      <c r="B28" s="70"/>
      <c r="C28" s="71"/>
    </row>
    <row r="29" spans="1:3" x14ac:dyDescent="0.2">
      <c r="A29" s="60"/>
      <c r="B29" s="70"/>
      <c r="C29" s="71"/>
    </row>
    <row r="30" spans="1:3" x14ac:dyDescent="0.2">
      <c r="A30" s="61"/>
      <c r="B30" s="70"/>
      <c r="C30" s="71"/>
    </row>
    <row r="31" spans="1:3" x14ac:dyDescent="0.2">
      <c r="A31" s="60"/>
      <c r="B31" s="70"/>
      <c r="C31" s="71"/>
    </row>
    <row r="32" spans="1:3" x14ac:dyDescent="0.2">
      <c r="A32" s="60"/>
      <c r="B32" s="70"/>
      <c r="C32" s="71"/>
    </row>
    <row r="33" spans="1:3" x14ac:dyDescent="0.2">
      <c r="A33" s="60"/>
      <c r="B33" s="70"/>
      <c r="C33" s="71"/>
    </row>
    <row r="34" spans="1:3" x14ac:dyDescent="0.2">
      <c r="A34" s="60"/>
      <c r="B34" s="70"/>
      <c r="C34" s="71"/>
    </row>
    <row r="35" spans="1:3" x14ac:dyDescent="0.2">
      <c r="A35" s="61"/>
      <c r="B35" s="70"/>
      <c r="C35" s="71"/>
    </row>
    <row r="36" spans="1:3" x14ac:dyDescent="0.2">
      <c r="A36" s="60"/>
      <c r="B36" s="70"/>
      <c r="C36" s="71"/>
    </row>
    <row r="37" spans="1:3" x14ac:dyDescent="0.2">
      <c r="A37" s="60"/>
      <c r="B37" s="70"/>
      <c r="C37" s="71"/>
    </row>
  </sheetData>
  <mergeCells count="2">
    <mergeCell ref="A1:H1"/>
    <mergeCell ref="B4:D4"/>
  </mergeCells>
  <conditionalFormatting sqref="A12:A23">
    <cfRule type="cellIs" dxfId="2" priority="1" stopIfTrue="1" operator="notEqual">
      <formula>""</formula>
    </cfRule>
  </conditionalFormatting>
  <conditionalFormatting sqref="A25:A29 A31:A34 A36:A37">
    <cfRule type="cellIs" dxfId="1" priority="2" stopIfTrue="1" operator="notEqual">
      <formula>""</formula>
    </cfRule>
  </conditionalFormatting>
  <conditionalFormatting sqref="B12:C37">
    <cfRule type="cellIs" dxfId="0" priority="3" stopIfTrue="1" operator="notEqual">
      <formula>""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G118"/>
  <sheetViews>
    <sheetView topLeftCell="A2" workbookViewId="0">
      <selection activeCell="G4" sqref="G4:G9"/>
    </sheetView>
  </sheetViews>
  <sheetFormatPr defaultColWidth="11.42578125" defaultRowHeight="12.75" x14ac:dyDescent="0.2"/>
  <cols>
    <col min="1" max="1" width="21.7109375" customWidth="1"/>
    <col min="2" max="2" width="23.42578125" customWidth="1"/>
    <col min="3" max="5" width="11.42578125" customWidth="1"/>
    <col min="6" max="6" width="45.28515625" bestFit="1" customWidth="1"/>
    <col min="7" max="7" width="49.28515625" bestFit="1" customWidth="1"/>
  </cols>
  <sheetData>
    <row r="1" spans="1:7" ht="15.75" x14ac:dyDescent="0.2">
      <c r="A1" s="28" t="s">
        <v>209</v>
      </c>
      <c r="B1" s="28" t="s">
        <v>0</v>
      </c>
    </row>
    <row r="2" spans="1:7" ht="15.75" x14ac:dyDescent="0.2">
      <c r="A2" s="29"/>
      <c r="B2" s="29"/>
    </row>
    <row r="3" spans="1:7" x14ac:dyDescent="0.2">
      <c r="A3" s="30" t="s">
        <v>7</v>
      </c>
      <c r="B3" s="30" t="s">
        <v>2</v>
      </c>
    </row>
    <row r="4" spans="1:7" x14ac:dyDescent="0.2">
      <c r="A4" s="31" t="s">
        <v>1</v>
      </c>
      <c r="B4" s="31" t="s">
        <v>16</v>
      </c>
    </row>
    <row r="5" spans="1:7" ht="15" x14ac:dyDescent="0.25">
      <c r="A5" s="31" t="s">
        <v>4</v>
      </c>
      <c r="B5" s="31" t="s">
        <v>193</v>
      </c>
      <c r="F5" s="25" t="s">
        <v>3</v>
      </c>
      <c r="G5" t="s">
        <v>23</v>
      </c>
    </row>
    <row r="6" spans="1:7" ht="15" x14ac:dyDescent="0.25">
      <c r="A6" s="31" t="s">
        <v>10</v>
      </c>
      <c r="B6" s="31" t="s">
        <v>75</v>
      </c>
      <c r="F6" s="25" t="s">
        <v>6</v>
      </c>
      <c r="G6" t="s">
        <v>26</v>
      </c>
    </row>
    <row r="7" spans="1:7" ht="15" x14ac:dyDescent="0.25">
      <c r="A7" s="31" t="s">
        <v>12</v>
      </c>
      <c r="B7" s="31" t="s">
        <v>8</v>
      </c>
      <c r="F7" s="25" t="s">
        <v>9</v>
      </c>
      <c r="G7" t="s">
        <v>29</v>
      </c>
    </row>
    <row r="8" spans="1:7" ht="15" x14ac:dyDescent="0.25">
      <c r="A8" s="31" t="s">
        <v>15</v>
      </c>
      <c r="B8" s="31" t="s">
        <v>5</v>
      </c>
      <c r="F8" s="25" t="s">
        <v>11</v>
      </c>
      <c r="G8" t="s">
        <v>32</v>
      </c>
    </row>
    <row r="9" spans="1:7" ht="15" x14ac:dyDescent="0.25">
      <c r="A9" s="31" t="s">
        <v>17</v>
      </c>
      <c r="B9" s="31" t="s">
        <v>115</v>
      </c>
      <c r="F9" s="25" t="s">
        <v>14</v>
      </c>
      <c r="G9" t="s">
        <v>35</v>
      </c>
    </row>
    <row r="10" spans="1:7" x14ac:dyDescent="0.2">
      <c r="A10" s="31" t="s">
        <v>19</v>
      </c>
      <c r="B10" s="31" t="s">
        <v>18</v>
      </c>
    </row>
    <row r="11" spans="1:7" x14ac:dyDescent="0.2">
      <c r="A11" s="31" t="s">
        <v>21</v>
      </c>
      <c r="B11" s="31" t="s">
        <v>20</v>
      </c>
    </row>
    <row r="12" spans="1:7" x14ac:dyDescent="0.2">
      <c r="A12" s="31" t="s">
        <v>24</v>
      </c>
      <c r="B12" s="31" t="s">
        <v>31</v>
      </c>
    </row>
    <row r="13" spans="1:7" x14ac:dyDescent="0.2">
      <c r="A13" s="31" t="s">
        <v>27</v>
      </c>
      <c r="B13" s="31" t="s">
        <v>25</v>
      </c>
    </row>
    <row r="14" spans="1:7" x14ac:dyDescent="0.2">
      <c r="A14" s="31" t="s">
        <v>30</v>
      </c>
      <c r="B14" s="31" t="s">
        <v>28</v>
      </c>
    </row>
    <row r="15" spans="1:7" x14ac:dyDescent="0.2">
      <c r="A15" s="31" t="s">
        <v>33</v>
      </c>
      <c r="B15" s="31" t="s">
        <v>34</v>
      </c>
    </row>
    <row r="16" spans="1:7" x14ac:dyDescent="0.2">
      <c r="A16" s="31" t="s">
        <v>36</v>
      </c>
      <c r="B16" s="31" t="s">
        <v>127</v>
      </c>
    </row>
    <row r="17" spans="1:2" x14ac:dyDescent="0.2">
      <c r="A17" s="31" t="s">
        <v>218</v>
      </c>
      <c r="B17" s="31" t="s">
        <v>54</v>
      </c>
    </row>
    <row r="18" spans="1:2" x14ac:dyDescent="0.2">
      <c r="A18" s="31" t="s">
        <v>38</v>
      </c>
      <c r="B18" s="31" t="s">
        <v>113</v>
      </c>
    </row>
    <row r="19" spans="1:2" x14ac:dyDescent="0.2">
      <c r="A19" s="31" t="s">
        <v>41</v>
      </c>
      <c r="B19" s="31" t="s">
        <v>89</v>
      </c>
    </row>
    <row r="20" spans="1:2" x14ac:dyDescent="0.2">
      <c r="A20" s="31" t="s">
        <v>210</v>
      </c>
      <c r="B20" s="31" t="s">
        <v>211</v>
      </c>
    </row>
    <row r="21" spans="1:2" x14ac:dyDescent="0.2">
      <c r="A21" s="31" t="s">
        <v>44</v>
      </c>
      <c r="B21" s="31" t="s">
        <v>201</v>
      </c>
    </row>
    <row r="22" spans="1:2" x14ac:dyDescent="0.2">
      <c r="A22" s="31" t="s">
        <v>46</v>
      </c>
      <c r="B22" s="31" t="s">
        <v>64</v>
      </c>
    </row>
    <row r="23" spans="1:2" x14ac:dyDescent="0.2">
      <c r="A23" s="31" t="s">
        <v>48</v>
      </c>
      <c r="B23" s="31" t="s">
        <v>39</v>
      </c>
    </row>
    <row r="24" spans="1:2" x14ac:dyDescent="0.2">
      <c r="A24" s="31" t="s">
        <v>50</v>
      </c>
      <c r="B24" s="31" t="s">
        <v>50</v>
      </c>
    </row>
    <row r="25" spans="1:2" x14ac:dyDescent="0.2">
      <c r="A25" s="31" t="s">
        <v>52</v>
      </c>
      <c r="B25" s="31" t="s">
        <v>69</v>
      </c>
    </row>
    <row r="26" spans="1:2" x14ac:dyDescent="0.2">
      <c r="A26" s="31" t="s">
        <v>53</v>
      </c>
      <c r="B26" s="31" t="s">
        <v>71</v>
      </c>
    </row>
    <row r="27" spans="1:2" x14ac:dyDescent="0.2">
      <c r="A27" s="31" t="s">
        <v>219</v>
      </c>
      <c r="B27" s="31" t="s">
        <v>220</v>
      </c>
    </row>
    <row r="28" spans="1:2" x14ac:dyDescent="0.2">
      <c r="A28" s="31" t="s">
        <v>55</v>
      </c>
      <c r="B28" s="31" t="s">
        <v>195</v>
      </c>
    </row>
    <row r="29" spans="1:2" x14ac:dyDescent="0.2">
      <c r="A29" s="31" t="s">
        <v>56</v>
      </c>
      <c r="B29" s="31" t="s">
        <v>13</v>
      </c>
    </row>
    <row r="30" spans="1:2" x14ac:dyDescent="0.2">
      <c r="A30" s="31" t="s">
        <v>58</v>
      </c>
      <c r="B30" s="31" t="s">
        <v>147</v>
      </c>
    </row>
    <row r="31" spans="1:2" x14ac:dyDescent="0.2">
      <c r="A31" s="31" t="s">
        <v>60</v>
      </c>
      <c r="B31" s="31" t="s">
        <v>232</v>
      </c>
    </row>
    <row r="32" spans="1:2" x14ac:dyDescent="0.2">
      <c r="A32" s="31" t="s">
        <v>212</v>
      </c>
      <c r="B32" s="31" t="s">
        <v>213</v>
      </c>
    </row>
    <row r="33" spans="1:2" x14ac:dyDescent="0.2">
      <c r="A33" s="31" t="s">
        <v>63</v>
      </c>
      <c r="B33" s="31" t="s">
        <v>51</v>
      </c>
    </row>
    <row r="34" spans="1:2" x14ac:dyDescent="0.2">
      <c r="A34" s="31" t="s">
        <v>65</v>
      </c>
      <c r="B34" s="31" t="s">
        <v>42</v>
      </c>
    </row>
    <row r="35" spans="1:2" x14ac:dyDescent="0.2">
      <c r="A35" s="31" t="s">
        <v>67</v>
      </c>
      <c r="B35" s="31" t="s">
        <v>43</v>
      </c>
    </row>
    <row r="36" spans="1:2" x14ac:dyDescent="0.2">
      <c r="A36" s="31" t="s">
        <v>68</v>
      </c>
      <c r="B36" s="31" t="s">
        <v>47</v>
      </c>
    </row>
    <row r="37" spans="1:2" x14ac:dyDescent="0.2">
      <c r="A37" s="31" t="s">
        <v>70</v>
      </c>
      <c r="B37" s="31" t="s">
        <v>49</v>
      </c>
    </row>
    <row r="38" spans="1:2" x14ac:dyDescent="0.2">
      <c r="A38" s="31" t="s">
        <v>72</v>
      </c>
      <c r="B38" s="31" t="s">
        <v>37</v>
      </c>
    </row>
    <row r="39" spans="1:2" x14ac:dyDescent="0.2">
      <c r="A39" s="31" t="s">
        <v>214</v>
      </c>
      <c r="B39" s="31" t="s">
        <v>215</v>
      </c>
    </row>
    <row r="40" spans="1:2" x14ac:dyDescent="0.2">
      <c r="A40" s="31" t="s">
        <v>216</v>
      </c>
      <c r="B40" s="31" t="s">
        <v>217</v>
      </c>
    </row>
    <row r="41" spans="1:2" x14ac:dyDescent="0.2">
      <c r="A41" s="31" t="s">
        <v>76</v>
      </c>
      <c r="B41" s="31" t="s">
        <v>82</v>
      </c>
    </row>
    <row r="42" spans="1:2" x14ac:dyDescent="0.2">
      <c r="A42" s="31" t="s">
        <v>78</v>
      </c>
      <c r="B42" s="31" t="s">
        <v>77</v>
      </c>
    </row>
    <row r="43" spans="1:2" x14ac:dyDescent="0.2">
      <c r="A43" s="31" t="s">
        <v>80</v>
      </c>
      <c r="B43" s="31" t="s">
        <v>80</v>
      </c>
    </row>
    <row r="44" spans="1:2" x14ac:dyDescent="0.2">
      <c r="A44" s="31" t="s">
        <v>81</v>
      </c>
      <c r="B44" s="31" t="s">
        <v>74</v>
      </c>
    </row>
    <row r="45" spans="1:2" x14ac:dyDescent="0.2">
      <c r="A45" s="31" t="s">
        <v>83</v>
      </c>
      <c r="B45" s="31" t="s">
        <v>84</v>
      </c>
    </row>
    <row r="46" spans="1:2" x14ac:dyDescent="0.2">
      <c r="A46" s="31" t="s">
        <v>85</v>
      </c>
      <c r="B46" s="31" t="s">
        <v>79</v>
      </c>
    </row>
    <row r="47" spans="1:2" x14ac:dyDescent="0.2">
      <c r="A47" s="31" t="s">
        <v>87</v>
      </c>
      <c r="B47" s="31" t="s">
        <v>86</v>
      </c>
    </row>
    <row r="48" spans="1:2" x14ac:dyDescent="0.2">
      <c r="A48" s="31" t="s">
        <v>224</v>
      </c>
      <c r="B48" s="31" t="s">
        <v>88</v>
      </c>
    </row>
    <row r="49" spans="1:2" x14ac:dyDescent="0.2">
      <c r="A49" s="31" t="s">
        <v>222</v>
      </c>
      <c r="B49" s="31" t="s">
        <v>223</v>
      </c>
    </row>
    <row r="50" spans="1:2" x14ac:dyDescent="0.2">
      <c r="A50" s="31" t="s">
        <v>90</v>
      </c>
      <c r="B50" s="31" t="s">
        <v>91</v>
      </c>
    </row>
    <row r="51" spans="1:2" x14ac:dyDescent="0.2">
      <c r="A51" s="31" t="s">
        <v>92</v>
      </c>
      <c r="B51" s="31" t="s">
        <v>93</v>
      </c>
    </row>
    <row r="52" spans="1:2" x14ac:dyDescent="0.2">
      <c r="A52" s="31" t="s">
        <v>94</v>
      </c>
      <c r="B52" s="31" t="s">
        <v>97</v>
      </c>
    </row>
    <row r="53" spans="1:2" x14ac:dyDescent="0.2">
      <c r="A53" s="31" t="s">
        <v>96</v>
      </c>
      <c r="B53" s="31" t="s">
        <v>95</v>
      </c>
    </row>
    <row r="54" spans="1:2" x14ac:dyDescent="0.2">
      <c r="A54" s="31" t="s">
        <v>98</v>
      </c>
      <c r="B54" s="31" t="s">
        <v>101</v>
      </c>
    </row>
    <row r="55" spans="1:2" x14ac:dyDescent="0.2">
      <c r="A55" s="31" t="s">
        <v>100</v>
      </c>
      <c r="B55" s="31" t="s">
        <v>103</v>
      </c>
    </row>
    <row r="56" spans="1:2" x14ac:dyDescent="0.2">
      <c r="A56" s="31" t="s">
        <v>102</v>
      </c>
      <c r="B56" s="31" t="s">
        <v>141</v>
      </c>
    </row>
    <row r="57" spans="1:2" x14ac:dyDescent="0.2">
      <c r="A57" s="31" t="s">
        <v>104</v>
      </c>
      <c r="B57" s="31" t="s">
        <v>160</v>
      </c>
    </row>
    <row r="58" spans="1:2" x14ac:dyDescent="0.2">
      <c r="A58" s="31" t="s">
        <v>106</v>
      </c>
      <c r="B58" s="31" t="s">
        <v>105</v>
      </c>
    </row>
    <row r="59" spans="1:2" x14ac:dyDescent="0.2">
      <c r="A59" s="31" t="s">
        <v>108</v>
      </c>
      <c r="B59" s="31" t="s">
        <v>107</v>
      </c>
    </row>
    <row r="60" spans="1:2" x14ac:dyDescent="0.2">
      <c r="A60" s="31" t="s">
        <v>110</v>
      </c>
      <c r="B60" s="31" t="s">
        <v>109</v>
      </c>
    </row>
    <row r="61" spans="1:2" x14ac:dyDescent="0.2">
      <c r="A61" s="31" t="s">
        <v>112</v>
      </c>
      <c r="B61" s="31" t="s">
        <v>59</v>
      </c>
    </row>
    <row r="62" spans="1:2" x14ac:dyDescent="0.2">
      <c r="A62" s="31" t="s">
        <v>114</v>
      </c>
      <c r="B62" s="31" t="s">
        <v>205</v>
      </c>
    </row>
    <row r="63" spans="1:2" x14ac:dyDescent="0.2">
      <c r="A63" s="31" t="s">
        <v>116</v>
      </c>
      <c r="B63" s="31" t="s">
        <v>192</v>
      </c>
    </row>
    <row r="64" spans="1:2" x14ac:dyDescent="0.2">
      <c r="A64" s="31" t="s">
        <v>118</v>
      </c>
      <c r="B64" s="31" t="s">
        <v>119</v>
      </c>
    </row>
    <row r="65" spans="1:2" x14ac:dyDescent="0.2">
      <c r="A65" s="31" t="s">
        <v>120</v>
      </c>
      <c r="B65" s="31" t="s">
        <v>121</v>
      </c>
    </row>
    <row r="66" spans="1:2" x14ac:dyDescent="0.2">
      <c r="A66" s="31" t="s">
        <v>122</v>
      </c>
      <c r="B66" s="31" t="s">
        <v>61</v>
      </c>
    </row>
    <row r="67" spans="1:2" x14ac:dyDescent="0.2">
      <c r="A67" s="31" t="s">
        <v>124</v>
      </c>
      <c r="B67" s="31" t="s">
        <v>188</v>
      </c>
    </row>
    <row r="68" spans="1:2" x14ac:dyDescent="0.2">
      <c r="A68" s="31" t="s">
        <v>126</v>
      </c>
      <c r="B68" s="31" t="s">
        <v>190</v>
      </c>
    </row>
    <row r="69" spans="1:2" x14ac:dyDescent="0.2">
      <c r="A69" s="31" t="s">
        <v>123</v>
      </c>
      <c r="B69" s="31" t="s">
        <v>123</v>
      </c>
    </row>
    <row r="70" spans="1:2" x14ac:dyDescent="0.2">
      <c r="A70" s="31" t="s">
        <v>129</v>
      </c>
      <c r="B70" s="31" t="s">
        <v>128</v>
      </c>
    </row>
    <row r="71" spans="1:2" x14ac:dyDescent="0.2">
      <c r="A71" s="31" t="s">
        <v>131</v>
      </c>
      <c r="B71" s="31" t="s">
        <v>22</v>
      </c>
    </row>
    <row r="72" spans="1:2" x14ac:dyDescent="0.2">
      <c r="A72" s="31" t="s">
        <v>133</v>
      </c>
      <c r="B72" s="31" t="s">
        <v>130</v>
      </c>
    </row>
    <row r="73" spans="1:2" x14ac:dyDescent="0.2">
      <c r="A73" s="31" t="s">
        <v>135</v>
      </c>
      <c r="B73" s="31" t="s">
        <v>132</v>
      </c>
    </row>
    <row r="74" spans="1:2" x14ac:dyDescent="0.2">
      <c r="A74" s="31" t="s">
        <v>136</v>
      </c>
      <c r="B74" s="31" t="s">
        <v>225</v>
      </c>
    </row>
    <row r="75" spans="1:2" x14ac:dyDescent="0.2">
      <c r="A75" s="31" t="s">
        <v>138</v>
      </c>
      <c r="B75" s="31" t="s">
        <v>134</v>
      </c>
    </row>
    <row r="76" spans="1:2" x14ac:dyDescent="0.2">
      <c r="A76" s="31" t="s">
        <v>140</v>
      </c>
      <c r="B76" s="31" t="s">
        <v>139</v>
      </c>
    </row>
    <row r="77" spans="1:2" x14ac:dyDescent="0.2">
      <c r="A77" s="31" t="s">
        <v>142</v>
      </c>
      <c r="B77" s="31" t="s">
        <v>137</v>
      </c>
    </row>
    <row r="78" spans="1:2" x14ac:dyDescent="0.2">
      <c r="A78" s="31" t="s">
        <v>144</v>
      </c>
      <c r="B78" s="31" t="s">
        <v>143</v>
      </c>
    </row>
    <row r="79" spans="1:2" x14ac:dyDescent="0.2">
      <c r="A79" s="31" t="s">
        <v>146</v>
      </c>
      <c r="B79" s="31" t="s">
        <v>145</v>
      </c>
    </row>
    <row r="80" spans="1:2" x14ac:dyDescent="0.2">
      <c r="A80" s="31" t="s">
        <v>148</v>
      </c>
      <c r="B80" s="31" t="s">
        <v>40</v>
      </c>
    </row>
    <row r="81" spans="1:2" x14ac:dyDescent="0.2">
      <c r="A81" s="31" t="s">
        <v>149</v>
      </c>
      <c r="B81" s="31" t="s">
        <v>156</v>
      </c>
    </row>
    <row r="82" spans="1:2" x14ac:dyDescent="0.2">
      <c r="A82" s="31" t="s">
        <v>150</v>
      </c>
      <c r="B82" s="31" t="s">
        <v>158</v>
      </c>
    </row>
    <row r="83" spans="1:2" x14ac:dyDescent="0.2">
      <c r="A83" s="31" t="s">
        <v>151</v>
      </c>
      <c r="B83" s="31" t="s">
        <v>168</v>
      </c>
    </row>
    <row r="84" spans="1:2" x14ac:dyDescent="0.2">
      <c r="A84" s="31" t="s">
        <v>152</v>
      </c>
      <c r="B84" s="31" t="s">
        <v>170</v>
      </c>
    </row>
    <row r="85" spans="1:2" x14ac:dyDescent="0.2">
      <c r="A85" s="31" t="s">
        <v>153</v>
      </c>
      <c r="B85" s="31" t="s">
        <v>163</v>
      </c>
    </row>
    <row r="86" spans="1:2" x14ac:dyDescent="0.2">
      <c r="A86" s="31" t="s">
        <v>154</v>
      </c>
      <c r="B86" s="31" t="s">
        <v>166</v>
      </c>
    </row>
    <row r="87" spans="1:2" x14ac:dyDescent="0.2">
      <c r="A87" s="31" t="s">
        <v>155</v>
      </c>
      <c r="B87" s="31" t="s">
        <v>226</v>
      </c>
    </row>
    <row r="88" spans="1:2" x14ac:dyDescent="0.2">
      <c r="A88" s="31" t="s">
        <v>157</v>
      </c>
      <c r="B88" s="31" t="s">
        <v>227</v>
      </c>
    </row>
    <row r="89" spans="1:2" x14ac:dyDescent="0.2">
      <c r="A89" s="31" t="s">
        <v>159</v>
      </c>
      <c r="B89" s="31" t="s">
        <v>228</v>
      </c>
    </row>
    <row r="90" spans="1:2" x14ac:dyDescent="0.2">
      <c r="A90" s="31" t="s">
        <v>161</v>
      </c>
      <c r="B90" s="31" t="s">
        <v>230</v>
      </c>
    </row>
    <row r="91" spans="1:2" x14ac:dyDescent="0.2">
      <c r="A91" s="31" t="s">
        <v>162</v>
      </c>
      <c r="B91" s="31" t="s">
        <v>229</v>
      </c>
    </row>
    <row r="92" spans="1:2" x14ac:dyDescent="0.2">
      <c r="A92" s="31" t="s">
        <v>164</v>
      </c>
      <c r="B92" s="31" t="s">
        <v>231</v>
      </c>
    </row>
    <row r="93" spans="1:2" x14ac:dyDescent="0.2">
      <c r="A93" s="31" t="s">
        <v>165</v>
      </c>
      <c r="B93" s="31" t="s">
        <v>117</v>
      </c>
    </row>
    <row r="94" spans="1:2" x14ac:dyDescent="0.2">
      <c r="A94" s="31" t="s">
        <v>167</v>
      </c>
      <c r="B94" s="31" t="s">
        <v>208</v>
      </c>
    </row>
    <row r="95" spans="1:2" x14ac:dyDescent="0.2">
      <c r="A95" s="31" t="s">
        <v>169</v>
      </c>
      <c r="B95" s="31" t="s">
        <v>172</v>
      </c>
    </row>
    <row r="96" spans="1:2" x14ac:dyDescent="0.2">
      <c r="A96" s="31" t="s">
        <v>171</v>
      </c>
      <c r="B96" s="31" t="s">
        <v>185</v>
      </c>
    </row>
    <row r="97" spans="1:2" x14ac:dyDescent="0.2">
      <c r="A97" s="31" t="s">
        <v>173</v>
      </c>
      <c r="B97" s="31" t="s">
        <v>174</v>
      </c>
    </row>
    <row r="98" spans="1:2" x14ac:dyDescent="0.2">
      <c r="A98" s="31" t="s">
        <v>175</v>
      </c>
      <c r="B98" s="31" t="s">
        <v>176</v>
      </c>
    </row>
    <row r="99" spans="1:2" x14ac:dyDescent="0.2">
      <c r="A99" s="31" t="s">
        <v>177</v>
      </c>
      <c r="B99" s="31" t="s">
        <v>181</v>
      </c>
    </row>
    <row r="100" spans="1:2" x14ac:dyDescent="0.2">
      <c r="A100" s="31" t="s">
        <v>239</v>
      </c>
      <c r="B100" s="31" t="s">
        <v>182</v>
      </c>
    </row>
    <row r="101" spans="1:2" x14ac:dyDescent="0.2">
      <c r="A101" s="31" t="s">
        <v>178</v>
      </c>
      <c r="B101" s="31" t="s">
        <v>179</v>
      </c>
    </row>
    <row r="102" spans="1:2" x14ac:dyDescent="0.2">
      <c r="A102" s="31" t="s">
        <v>180</v>
      </c>
      <c r="B102" s="31" t="s">
        <v>57</v>
      </c>
    </row>
    <row r="103" spans="1:2" x14ac:dyDescent="0.2">
      <c r="A103" s="31" t="s">
        <v>237</v>
      </c>
      <c r="B103" s="31" t="s">
        <v>238</v>
      </c>
    </row>
    <row r="104" spans="1:2" x14ac:dyDescent="0.2">
      <c r="A104" s="31" t="s">
        <v>183</v>
      </c>
      <c r="B104" s="31" t="s">
        <v>240</v>
      </c>
    </row>
    <row r="105" spans="1:2" x14ac:dyDescent="0.2">
      <c r="A105" s="31" t="s">
        <v>184</v>
      </c>
      <c r="B105" s="31" t="s">
        <v>45</v>
      </c>
    </row>
    <row r="106" spans="1:2" x14ac:dyDescent="0.2">
      <c r="A106" s="31" t="s">
        <v>235</v>
      </c>
      <c r="B106" s="31" t="s">
        <v>236</v>
      </c>
    </row>
    <row r="107" spans="1:2" x14ac:dyDescent="0.2">
      <c r="A107" s="31" t="s">
        <v>186</v>
      </c>
      <c r="B107" s="31" t="s">
        <v>187</v>
      </c>
    </row>
    <row r="108" spans="1:2" x14ac:dyDescent="0.2">
      <c r="A108" s="31" t="s">
        <v>189</v>
      </c>
      <c r="B108" s="31" t="s">
        <v>199</v>
      </c>
    </row>
    <row r="109" spans="1:2" x14ac:dyDescent="0.2">
      <c r="A109" s="31" t="s">
        <v>191</v>
      </c>
      <c r="B109" s="31" t="s">
        <v>207</v>
      </c>
    </row>
    <row r="110" spans="1:2" x14ac:dyDescent="0.2">
      <c r="A110" s="31" t="s">
        <v>221</v>
      </c>
      <c r="B110" s="31" t="s">
        <v>66</v>
      </c>
    </row>
    <row r="111" spans="1:2" x14ac:dyDescent="0.2">
      <c r="A111" s="31" t="s">
        <v>194</v>
      </c>
      <c r="B111" s="31" t="s">
        <v>197</v>
      </c>
    </row>
    <row r="112" spans="1:2" x14ac:dyDescent="0.2">
      <c r="A112" s="31" t="s">
        <v>196</v>
      </c>
      <c r="B112" s="31" t="s">
        <v>62</v>
      </c>
    </row>
    <row r="113" spans="1:2" x14ac:dyDescent="0.2">
      <c r="A113" s="31" t="s">
        <v>198</v>
      </c>
      <c r="B113" s="31" t="s">
        <v>203</v>
      </c>
    </row>
    <row r="114" spans="1:2" x14ac:dyDescent="0.2">
      <c r="A114" s="31" t="s">
        <v>200</v>
      </c>
      <c r="B114" s="31" t="s">
        <v>125</v>
      </c>
    </row>
    <row r="115" spans="1:2" x14ac:dyDescent="0.2">
      <c r="A115" s="31" t="s">
        <v>202</v>
      </c>
      <c r="B115" s="31" t="s">
        <v>99</v>
      </c>
    </row>
    <row r="116" spans="1:2" x14ac:dyDescent="0.2">
      <c r="A116" s="31" t="s">
        <v>204</v>
      </c>
      <c r="B116" s="31" t="s">
        <v>111</v>
      </c>
    </row>
    <row r="117" spans="1:2" x14ac:dyDescent="0.2">
      <c r="A117" s="31" t="s">
        <v>206</v>
      </c>
      <c r="B117" s="31" t="s">
        <v>73</v>
      </c>
    </row>
    <row r="118" spans="1:2" x14ac:dyDescent="0.2">
      <c r="A118" s="31" t="s">
        <v>233</v>
      </c>
      <c r="B118" s="31" t="s">
        <v>234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F1A8CE028238044A7F4F9BE29EEE008" ma:contentTypeVersion="15" ma:contentTypeDescription="Ein neues Dokument erstellen." ma:contentTypeScope="" ma:versionID="71599eddcd3796103c3aac15c27d1d23">
  <xsd:schema xmlns:xsd="http://www.w3.org/2001/XMLSchema" xmlns:xs="http://www.w3.org/2001/XMLSchema" xmlns:p="http://schemas.microsoft.com/office/2006/metadata/properties" xmlns:ns2="9c56d805-47cf-4c83-85a7-4c502107c03c" xmlns:ns3="1eb9b05e-258c-41ce-aa44-1c52b5453856" targetNamespace="http://schemas.microsoft.com/office/2006/metadata/properties" ma:root="true" ma:fieldsID="e716f20b1ba7a75f7ebcb5681b4c3256" ns2:_="" ns3:_="">
    <xsd:import namespace="9c56d805-47cf-4c83-85a7-4c502107c03c"/>
    <xsd:import namespace="1eb9b05e-258c-41ce-aa44-1c52b5453856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6d805-47cf-4c83-85a7-4c502107c03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0933c60d-4141-447a-90c2-ddca8b2228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9b05e-258c-41ce-aa44-1c52b545385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dbcfea7b-64ae-45e1-84f5-a28fbef744e0}" ma:internalName="TaxCatchAll" ma:showField="CatchAllData" ma:web="1eb9b05e-258c-41ce-aa44-1c52b54538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7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3995C2-487B-452B-853A-649681DF57B9}"/>
</file>

<file path=customXml/itemProps2.xml><?xml version="1.0" encoding="utf-8"?>
<ds:datastoreItem xmlns:ds="http://schemas.openxmlformats.org/officeDocument/2006/customXml" ds:itemID="{8A295650-39C8-4AA5-B0F9-B7D99656A2C2}"/>
</file>

<file path=docMetadata/LabelInfo.xml><?xml version="1.0" encoding="utf-8"?>
<clbl:labelList xmlns:clbl="http://schemas.microsoft.com/office/2020/mipLabelMetadata">
  <clbl:label id="{9d258917-277f-42cd-a3cd-14c4e9ee58bc}" enabled="1" method="Standard" siteId="{38ae3bcd-9579-4fd4-adda-b42e1495d55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4</vt:i4>
      </vt:variant>
    </vt:vector>
  </HeadingPairs>
  <TitlesOfParts>
    <vt:vector size="10" baseType="lpstr">
      <vt:lpstr>ANGEBOT</vt:lpstr>
      <vt:lpstr>Aufmaß</vt:lpstr>
      <vt:lpstr>Pauschal</vt:lpstr>
      <vt:lpstr>Sicherheitsmaßnahmen</vt:lpstr>
      <vt:lpstr>Kosten für Arbeitskräfte</vt:lpstr>
      <vt:lpstr>Comuni</vt:lpstr>
      <vt:lpstr>Comuni</vt:lpstr>
      <vt:lpstr>dislocazione</vt:lpstr>
      <vt:lpstr>Gemeinden</vt:lpstr>
      <vt:lpstr>Verlegung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Lanzinger, Hugo Alois</dc:creator>
  <cp:lastModifiedBy>Francesca Facchini</cp:lastModifiedBy>
  <cp:lastPrinted>2015-10-05T08:02:39Z</cp:lastPrinted>
  <dcterms:created xsi:type="dcterms:W3CDTF">2015-08-21T12:23:01Z</dcterms:created>
  <dcterms:modified xsi:type="dcterms:W3CDTF">2024-07-29T08:02:52Z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d258917-277f-42cd-a3cd-14c4e9ee58bc_Enabled">
    <vt:lpwstr>true</vt:lpwstr>
  </property>
  <property fmtid="{D5CDD505-2E9C-101B-9397-08002B2CF9AE}" pid="3" name="MSIP_Label_9d258917-277f-42cd-a3cd-14c4e9ee58bc_SetDate">
    <vt:lpwstr>2023-07-13T12:51:56Z</vt:lpwstr>
  </property>
  <property fmtid="{D5CDD505-2E9C-101B-9397-08002B2CF9AE}" pid="4" name="MSIP_Label_9d258917-277f-42cd-a3cd-14c4e9ee58bc_Method">
    <vt:lpwstr>Standard</vt:lpwstr>
  </property>
  <property fmtid="{D5CDD505-2E9C-101B-9397-08002B2CF9AE}" pid="5" name="MSIP_Label_9d258917-277f-42cd-a3cd-14c4e9ee58bc_Name">
    <vt:lpwstr>restricted</vt:lpwstr>
  </property>
  <property fmtid="{D5CDD505-2E9C-101B-9397-08002B2CF9AE}" pid="6" name="MSIP_Label_9d258917-277f-42cd-a3cd-14c4e9ee58bc_SiteId">
    <vt:lpwstr>38ae3bcd-9579-4fd4-adda-b42e1495d55a</vt:lpwstr>
  </property>
  <property fmtid="{D5CDD505-2E9C-101B-9397-08002B2CF9AE}" pid="7" name="MSIP_Label_9d258917-277f-42cd-a3cd-14c4e9ee58bc_ActionId">
    <vt:lpwstr>0b9b830b-b9c4-418d-a79e-70d4df93549d</vt:lpwstr>
  </property>
  <property fmtid="{D5CDD505-2E9C-101B-9397-08002B2CF9AE}" pid="8" name="MSIP_Label_9d258917-277f-42cd-a3cd-14c4e9ee58bc_ContentBits">
    <vt:lpwstr>0</vt:lpwstr>
  </property>
  <property fmtid="{D5CDD505-2E9C-101B-9397-08002B2CF9AE}" pid="9" name="Document_Confidentiality">
    <vt:lpwstr>Restricted</vt:lpwstr>
  </property>
</Properties>
</file>